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https://genmills-my.sharepoint.com/personal/kassia_kubicki_genmills_com/Documents/Desktop/Commercial/Pizza/Pizza Cost Analysis Tool/"/>
    </mc:Choice>
  </mc:AlternateContent>
  <xr:revisionPtr revIDLastSave="3" documentId="8_{0601C03A-06CB-494E-8DB9-701C71F634FF}" xr6:coauthVersionLast="47" xr6:coauthVersionMax="47" xr10:uidLastSave="{018AE12D-5207-44FD-91D6-9540F7E17FAD}"/>
  <bookViews>
    <workbookView xWindow="-98" yWindow="-98" windowWidth="20715" windowHeight="13276" firstSheet="1" activeTab="1" xr2:uid="{00000000-000D-0000-FFFF-FFFF00000000}"/>
  </bookViews>
  <sheets>
    <sheet name="Full Sheet" sheetId="1" state="hidden" r:id="rId1"/>
    <sheet name="PIZZA COST ANALYSI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2" l="1"/>
  <c r="I19" i="2"/>
  <c r="I20" i="2" s="1"/>
  <c r="J14" i="2"/>
  <c r="K14" i="2" s="1"/>
  <c r="C24" i="2"/>
  <c r="C23" i="2"/>
  <c r="J18" i="2" l="1"/>
  <c r="K18" i="2" s="1"/>
  <c r="K15" i="2"/>
  <c r="D11" i="2"/>
  <c r="J12" i="2" s="1"/>
  <c r="K12" i="2" s="1"/>
  <c r="J27" i="2"/>
  <c r="K27" i="2" s="1"/>
  <c r="J28" i="2"/>
  <c r="I39" i="1"/>
  <c r="K17" i="2"/>
  <c r="J16" i="2"/>
  <c r="K16" i="2" s="1"/>
  <c r="K13" i="2"/>
  <c r="J10" i="1"/>
  <c r="J9" i="1"/>
  <c r="J8" i="1"/>
  <c r="J34" i="1"/>
  <c r="J33" i="1"/>
  <c r="J32" i="1"/>
  <c r="K19" i="2" l="1"/>
  <c r="J25" i="2" s="1"/>
  <c r="K25" i="2" s="1"/>
  <c r="K28" i="2"/>
  <c r="J29" i="2"/>
  <c r="J19" i="1"/>
  <c r="J31" i="1"/>
  <c r="J30" i="1"/>
  <c r="J29" i="1"/>
  <c r="J28" i="1"/>
  <c r="J27" i="1"/>
  <c r="J25" i="1"/>
  <c r="J24" i="1"/>
  <c r="J23" i="1"/>
  <c r="J22" i="1"/>
  <c r="J21" i="1"/>
  <c r="J18" i="1"/>
  <c r="J17" i="1"/>
  <c r="K29" i="2" l="1"/>
  <c r="I33" i="2" s="1"/>
  <c r="I34" i="2" s="1"/>
  <c r="P36" i="1"/>
  <c r="P5" i="1" l="1"/>
  <c r="J6" i="1"/>
  <c r="K6" i="1" s="1"/>
  <c r="K17" i="1"/>
  <c r="K18" i="1"/>
  <c r="K19" i="1"/>
  <c r="K20" i="1"/>
  <c r="K21" i="1"/>
  <c r="K22" i="1"/>
  <c r="K23" i="1"/>
  <c r="K24" i="1"/>
  <c r="K25" i="1"/>
  <c r="K26" i="1"/>
  <c r="K27" i="1"/>
  <c r="K28" i="1"/>
  <c r="K29" i="1"/>
  <c r="K30" i="1"/>
  <c r="K31" i="1"/>
  <c r="K32" i="1"/>
  <c r="K33" i="1"/>
  <c r="K34" i="1"/>
  <c r="I12" i="1" l="1"/>
  <c r="I13" i="1" s="1"/>
  <c r="K11" i="1"/>
  <c r="K10" i="1"/>
  <c r="K9" i="1"/>
  <c r="K12" i="1" s="1"/>
  <c r="K8" i="1"/>
  <c r="K7" i="1"/>
  <c r="J16" i="1" l="1"/>
  <c r="K16" i="1" l="1"/>
  <c r="K35" i="1" s="1"/>
  <c r="I40" i="1" s="1"/>
  <c r="J35" i="1"/>
</calcChain>
</file>

<file path=xl/sharedStrings.xml><?xml version="1.0" encoding="utf-8"?>
<sst xmlns="http://schemas.openxmlformats.org/spreadsheetml/2006/main" count="190" uniqueCount="94">
  <si>
    <t>General Mills Operator Pizza Cost Analysis</t>
  </si>
  <si>
    <t>Pizza Formula (All Trumps)</t>
  </si>
  <si>
    <t>*Pizza Cost Analysis Based on All Trumps Formula 16oz - 18"pie</t>
  </si>
  <si>
    <t>Ingredient</t>
  </si>
  <si>
    <t>*Cost Per Oz.</t>
  </si>
  <si>
    <t>Flour</t>
  </si>
  <si>
    <t>50 lb</t>
  </si>
  <si>
    <t>100 lb</t>
  </si>
  <si>
    <t>Item</t>
  </si>
  <si>
    <t>OZ Used</t>
  </si>
  <si>
    <t>Cost Per OZ</t>
  </si>
  <si>
    <t>Total Cost</t>
  </si>
  <si>
    <t>Water</t>
  </si>
  <si>
    <t>28 lb, 8 oz</t>
  </si>
  <si>
    <t>57 lb</t>
  </si>
  <si>
    <t>Salt</t>
  </si>
  <si>
    <t>1 lb</t>
  </si>
  <si>
    <t>2 lb</t>
  </si>
  <si>
    <t xml:space="preserve">Kosher Salt </t>
  </si>
  <si>
    <t>Sugar</t>
  </si>
  <si>
    <t>8oz</t>
  </si>
  <si>
    <t xml:space="preserve">Sugar </t>
  </si>
  <si>
    <t>Yeast (Instant)</t>
  </si>
  <si>
    <t xml:space="preserve">Yeast </t>
  </si>
  <si>
    <t>Oil</t>
  </si>
  <si>
    <t>4 lb</t>
  </si>
  <si>
    <t xml:space="preserve">Oil </t>
  </si>
  <si>
    <t xml:space="preserve">Pizza Sauce </t>
  </si>
  <si>
    <t>Total Cost Per 50lb flour</t>
  </si>
  <si>
    <t xml:space="preserve">Cheese        </t>
  </si>
  <si>
    <t>Quick Guide - Order of Ingredients</t>
  </si>
  <si>
    <t>Approx yield 16oz dough balls</t>
  </si>
  <si>
    <t xml:space="preserve">Grande Cheese </t>
  </si>
  <si>
    <t>Stage 1</t>
  </si>
  <si>
    <t>*Cost Per 18" Pizza Pie</t>
  </si>
  <si>
    <t>Pepperoni (Slices)</t>
  </si>
  <si>
    <t xml:space="preserve">Pepperoni </t>
  </si>
  <si>
    <t>Sugar, Salt, Yeast</t>
  </si>
  <si>
    <t>16oz Dough ball</t>
  </si>
  <si>
    <t>Sausage (Cooked)</t>
  </si>
  <si>
    <t>Mix/Blend 1 minute</t>
  </si>
  <si>
    <t>Sauce (oz)</t>
  </si>
  <si>
    <t>Sausage (Raw)</t>
  </si>
  <si>
    <t>Stage 2</t>
  </si>
  <si>
    <t>Add Oil</t>
  </si>
  <si>
    <t>Cheese (oz)</t>
  </si>
  <si>
    <t>Quarter Pizza Ham (oz)</t>
  </si>
  <si>
    <t>Pepperoni (slices)</t>
  </si>
  <si>
    <t>Quarter Salami (oz)</t>
  </si>
  <si>
    <t>Finish Mix, Approximately 8-10 minutes</t>
  </si>
  <si>
    <t>Pepperoni (oz)</t>
  </si>
  <si>
    <t>Bacon Topping (oz)</t>
  </si>
  <si>
    <t>Cooked sausage (oz)</t>
  </si>
  <si>
    <t>Taco Meat (oz)</t>
  </si>
  <si>
    <r>
      <t>Quick Guide - Water Temp to Achieve 80</t>
    </r>
    <r>
      <rPr>
        <b/>
        <sz val="11"/>
        <color rgb="FF000000"/>
        <rFont val="Verdana"/>
        <family val="2"/>
      </rPr>
      <t>°</t>
    </r>
    <r>
      <rPr>
        <b/>
        <sz val="11"/>
        <color rgb="FF000000"/>
        <rFont val="Calibri"/>
        <family val="2"/>
      </rPr>
      <t xml:space="preserve"> FDT</t>
    </r>
  </si>
  <si>
    <t>Raw Sausage (oz)</t>
  </si>
  <si>
    <t>Anchovy (oz)</t>
  </si>
  <si>
    <t>Peppers (oz)</t>
  </si>
  <si>
    <t>Onions (oz)</t>
  </si>
  <si>
    <t>Canned Mushrooms (oz)</t>
  </si>
  <si>
    <t>Fresh Sliced Mush (oz)</t>
  </si>
  <si>
    <t>Diced Tomatoes (oz)</t>
  </si>
  <si>
    <t>Sliced Olives (oz)</t>
  </si>
  <si>
    <t>Pineapple (oz)</t>
  </si>
  <si>
    <t>*All costs are estimated, update with current as needed</t>
  </si>
  <si>
    <t>Input desired ingredient oz cost into column "J"</t>
  </si>
  <si>
    <t>Total Estimated Cost Per Pie</t>
  </si>
  <si>
    <t>Cost Per 50lb</t>
  </si>
  <si>
    <t>Cost per oz</t>
  </si>
  <si>
    <t>Trouble Shooting Videos &amp; Information</t>
  </si>
  <si>
    <t xml:space="preserve">*All Costs/weights/portions based on current average high </t>
  </si>
  <si>
    <t>Flour Price Per Bag</t>
  </si>
  <si>
    <t>http://professionalbakingsolutions.com/videos</t>
  </si>
  <si>
    <t>SRP</t>
  </si>
  <si>
    <t>Update Flour pricing here (street sales cost)</t>
  </si>
  <si>
    <t>Gross Profit $</t>
  </si>
  <si>
    <t>Gross Margin %</t>
  </si>
  <si>
    <t>Insert the Cost of Your Ingredients Here</t>
  </si>
  <si>
    <t>Calculate the Cost of Your Dough</t>
  </si>
  <si>
    <t>Flour Cost</t>
  </si>
  <si>
    <t>Ingredients</t>
  </si>
  <si>
    <t>Suggested Retail Price</t>
  </si>
  <si>
    <t>Helpful Quick Guides</t>
  </si>
  <si>
    <t>Hourly Rate</t>
  </si>
  <si>
    <t xml:space="preserve">Labor Cost </t>
  </si>
  <si>
    <t>Estimated SS and Medicare match at 7.65%</t>
  </si>
  <si>
    <t>Estimated State workers comp (ave 3%)</t>
  </si>
  <si>
    <t>Estimated State unemployment fund (4%)</t>
  </si>
  <si>
    <t>Estimated Vacation/employee benefits</t>
  </si>
  <si>
    <t>Estimated Labor Time and Cost</t>
  </si>
  <si>
    <t>Total Cost of 16oz Dough ball</t>
  </si>
  <si>
    <t>PLUS</t>
  </si>
  <si>
    <t>Cost Including Cheese and Sauce Per Pie</t>
  </si>
  <si>
    <r>
      <t xml:space="preserve">This sheet is designed to help you determine your costs associated with your pizza, and determine your desired profit and margin. 
</t>
    </r>
    <r>
      <rPr>
        <b/>
        <sz val="10"/>
        <color theme="1"/>
        <rFont val="Calibri"/>
        <family val="2"/>
        <scheme val="minor"/>
      </rPr>
      <t>Cells with a red border can be edited based on your specific costs and usage.</t>
    </r>
    <r>
      <rPr>
        <sz val="10"/>
        <color theme="1"/>
        <rFont val="Calibri"/>
        <family val="2"/>
        <scheme val="minor"/>
      </rPr>
      <t xml:space="preserve">
Step 1) Insert your Cost per 50Lb bag of flour (cell C11)
Step 2) Insert your estimated cost per oz. of all ingredients (cells C14-C19)
Step 3) Insert your hourly wage for your employees making your dough (Cell C21)
Step 4) Insert your estimated number of oz. used per ingredient when making a dough ball (cells I14-I17); labor assumes it takes 20 minutes to make a dough ball.
Step 5) Insert your estimated number of oz. used when topping a plain pizza (cells I24-I26)
Step 6) Enter your Desired Retail Price in cell K30 - (how much would you like to charge for one pizza?)
Step 7) Review your Gross Profit and Gross Margin. If the output is not what you desire, try changing your desired retail price, should you be charging more for your product?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</si>
</sst>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0_);_(&quot;$&quot;* \(#,##0.000\);_(&quot;$&quot;* &quot;-&quot;???_);_(@_)"/>
    <numFmt numFmtId="165" formatCode="_(&quot;$&quot;* #,##0.0000_);_(&quot;$&quot;* \(#,##0.0000\);_(&quot;$&quot;* &quot;-&quot;??_);_(@_)"/>
    <numFmt numFmtId="166" formatCode="_(&quot;$&quot;* #,##0.00_);_(&quot;$&quot;* \(#,##0.00\);_(&quot;$&quot;* &quot;-&quot;???_);_(@_)"/>
  </numFmts>
  <fonts count="32" x14ac:knownFonts="1">
    <font>
      <sz val="11"/>
      <color theme="1"/>
      <name val="Calibri"/>
      <family val="2"/>
      <scheme val="minor"/>
    </font>
    <font>
      <sz val="10"/>
      <color theme="1"/>
      <name val="Times New Roman"/>
      <family val="1"/>
    </font>
    <font>
      <b/>
      <sz val="11"/>
      <color rgb="FF000000"/>
      <name val="Calibri"/>
      <family val="2"/>
    </font>
    <font>
      <sz val="11"/>
      <color rgb="FF000000"/>
      <name val="Calibri"/>
      <family val="2"/>
    </font>
    <font>
      <b/>
      <sz val="11"/>
      <color rgb="FF000000"/>
      <name val="Verdana"/>
      <family val="2"/>
    </font>
    <font>
      <sz val="11"/>
      <color theme="1"/>
      <name val="Calibri"/>
      <family val="2"/>
      <scheme val="minor"/>
    </font>
    <font>
      <i/>
      <sz val="11"/>
      <color rgb="FF000000"/>
      <name val="Calibri"/>
      <family val="2"/>
    </font>
    <font>
      <u/>
      <sz val="11"/>
      <color theme="10"/>
      <name val="Calibri"/>
      <family val="2"/>
      <scheme val="minor"/>
    </font>
    <font>
      <b/>
      <sz val="16"/>
      <color theme="1"/>
      <name val="Calibri"/>
      <family val="2"/>
      <scheme val="minor"/>
    </font>
    <font>
      <b/>
      <sz val="11"/>
      <color theme="1"/>
      <name val="Calibri"/>
      <family val="2"/>
      <scheme val="minor"/>
    </font>
    <font>
      <b/>
      <sz val="18"/>
      <color theme="10"/>
      <name val="Calibri"/>
      <family val="2"/>
      <scheme val="minor"/>
    </font>
    <font>
      <b/>
      <sz val="20"/>
      <color theme="1"/>
      <name val="Calibri"/>
      <family val="2"/>
      <scheme val="minor"/>
    </font>
    <font>
      <sz val="11"/>
      <name val="Calibri"/>
      <family val="2"/>
    </font>
    <font>
      <i/>
      <sz val="11"/>
      <name val="Calibri"/>
      <family val="2"/>
    </font>
    <font>
      <i/>
      <sz val="11"/>
      <name val="Calibri"/>
      <family val="2"/>
      <scheme val="minor"/>
    </font>
    <font>
      <sz val="11"/>
      <name val="Calibri"/>
      <family val="2"/>
      <scheme val="minor"/>
    </font>
    <font>
      <b/>
      <sz val="11"/>
      <name val="Calibri"/>
      <family val="2"/>
    </font>
    <font>
      <b/>
      <sz val="11"/>
      <name val="Calibri"/>
      <family val="2"/>
      <scheme val="minor"/>
    </font>
    <font>
      <b/>
      <sz val="11"/>
      <color rgb="FFFF0000"/>
      <name val="Calibri"/>
      <family val="2"/>
      <scheme val="minor"/>
    </font>
    <font>
      <b/>
      <sz val="14"/>
      <color rgb="FF000000"/>
      <name val="Calibri"/>
      <family val="2"/>
    </font>
    <font>
      <b/>
      <sz val="16"/>
      <name val="Calibri"/>
      <family val="2"/>
    </font>
    <font>
      <sz val="16"/>
      <color theme="1"/>
      <name val="Calibri"/>
      <family val="2"/>
      <scheme val="minor"/>
    </font>
    <font>
      <b/>
      <i/>
      <sz val="11"/>
      <name val="Calibri"/>
      <family val="2"/>
    </font>
    <font>
      <b/>
      <i/>
      <sz val="11"/>
      <name val="Calibri"/>
      <family val="2"/>
      <scheme val="minor"/>
    </font>
    <font>
      <b/>
      <i/>
      <sz val="11"/>
      <color rgb="FF000000"/>
      <name val="Calibri"/>
      <family val="2"/>
    </font>
    <font>
      <b/>
      <sz val="16"/>
      <color rgb="FF000000"/>
      <name val="Calibri"/>
      <family val="2"/>
    </font>
    <font>
      <b/>
      <sz val="16"/>
      <name val="Calibri"/>
      <family val="2"/>
      <scheme val="minor"/>
    </font>
    <font>
      <sz val="12"/>
      <name val="Calibri"/>
      <family val="2"/>
      <scheme val="minor"/>
    </font>
    <font>
      <sz val="10"/>
      <color theme="1"/>
      <name val="Calibri"/>
      <family val="2"/>
      <scheme val="minor"/>
    </font>
    <font>
      <b/>
      <sz val="10"/>
      <color theme="1"/>
      <name val="Calibri"/>
      <family val="2"/>
      <scheme val="minor"/>
    </font>
    <font>
      <b/>
      <sz val="12"/>
      <name val="Calibri"/>
      <family val="2"/>
      <scheme val="minor"/>
    </font>
    <font>
      <sz val="14"/>
      <color rgb="FF000000"/>
      <name val="Calibri"/>
      <family val="2"/>
    </font>
  </fonts>
  <fills count="13">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rgb="FFFF0000"/>
      </left>
      <right style="medium">
        <color rgb="FFFF0000"/>
      </right>
      <top style="medium">
        <color rgb="FFFF0000"/>
      </top>
      <bottom style="medium">
        <color rgb="FFFF0000"/>
      </bottom>
      <diagonal/>
    </border>
    <border>
      <left/>
      <right style="medium">
        <color rgb="FFFF000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top style="medium">
        <color rgb="FFFF0000"/>
      </top>
      <bottom/>
      <diagonal/>
    </border>
    <border>
      <left/>
      <right/>
      <top style="medium">
        <color rgb="FFFF0000"/>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indexed="64"/>
      </left>
      <right/>
      <top/>
      <bottom style="thin">
        <color indexed="64"/>
      </bottom>
      <diagonal/>
    </border>
    <border>
      <left style="medium">
        <color rgb="FFFF3300"/>
      </left>
      <right style="medium">
        <color rgb="FFFF3300"/>
      </right>
      <top style="medium">
        <color rgb="FFFF3300"/>
      </top>
      <bottom style="medium">
        <color rgb="FFFF3300"/>
      </bottom>
      <diagonal/>
    </border>
    <border>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284">
    <xf numFmtId="0" fontId="0" fillId="0" borderId="0" xfId="0"/>
    <xf numFmtId="0" fontId="3" fillId="0" borderId="4" xfId="0" applyFont="1" applyBorder="1" applyAlignment="1">
      <alignment vertical="center"/>
    </xf>
    <xf numFmtId="9" fontId="3" fillId="0" borderId="5" xfId="0" applyNumberFormat="1" applyFont="1" applyBorder="1" applyAlignment="1">
      <alignment horizontal="right" vertical="center"/>
    </xf>
    <xf numFmtId="0" fontId="3" fillId="0" borderId="5" xfId="0" applyFont="1" applyBorder="1" applyAlignment="1">
      <alignment horizontal="right" vertical="center"/>
    </xf>
    <xf numFmtId="0" fontId="3" fillId="0" borderId="9" xfId="0" applyFont="1" applyBorder="1" applyAlignment="1">
      <alignment horizontal="right" vertical="center"/>
    </xf>
    <xf numFmtId="0" fontId="0" fillId="0" borderId="9" xfId="0" applyBorder="1"/>
    <xf numFmtId="44" fontId="0" fillId="0" borderId="9" xfId="0" applyNumberFormat="1" applyBorder="1"/>
    <xf numFmtId="0" fontId="6" fillId="4" borderId="9" xfId="0" applyFont="1" applyFill="1" applyBorder="1" applyAlignment="1">
      <alignment vertical="center"/>
    </xf>
    <xf numFmtId="0" fontId="3" fillId="0" borderId="14" xfId="0" applyFont="1" applyBorder="1" applyAlignment="1">
      <alignment horizontal="right" vertical="center"/>
    </xf>
    <xf numFmtId="0" fontId="2" fillId="0" borderId="15" xfId="0" applyFont="1" applyBorder="1" applyAlignment="1">
      <alignment vertical="center"/>
    </xf>
    <xf numFmtId="9" fontId="2" fillId="0" borderId="16" xfId="0" applyNumberFormat="1"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3" fillId="0" borderId="23" xfId="0" applyFont="1" applyBorder="1" applyAlignment="1">
      <alignment vertical="center"/>
    </xf>
    <xf numFmtId="0" fontId="3" fillId="0" borderId="25" xfId="0" applyFont="1" applyBorder="1" applyAlignment="1">
      <alignment vertical="center"/>
    </xf>
    <xf numFmtId="44" fontId="3" fillId="0" borderId="26" xfId="1" applyFont="1" applyBorder="1" applyAlignment="1">
      <alignment horizontal="right" vertical="center"/>
    </xf>
    <xf numFmtId="44" fontId="0" fillId="0" borderId="26" xfId="1" applyFont="1" applyBorder="1"/>
    <xf numFmtId="0" fontId="0" fillId="0" borderId="25" xfId="0" applyBorder="1"/>
    <xf numFmtId="44" fontId="0" fillId="0" borderId="26" xfId="1" applyFont="1" applyFill="1" applyBorder="1"/>
    <xf numFmtId="0" fontId="2" fillId="0" borderId="31" xfId="0" applyFont="1" applyBorder="1" applyAlignment="1">
      <alignment vertical="center"/>
    </xf>
    <xf numFmtId="0" fontId="2" fillId="0" borderId="21" xfId="0" applyFont="1" applyBorder="1" applyAlignment="1">
      <alignment vertical="center"/>
    </xf>
    <xf numFmtId="0" fontId="0" fillId="0" borderId="9" xfId="0" applyBorder="1" applyAlignment="1">
      <alignment vertical="center"/>
    </xf>
    <xf numFmtId="0" fontId="3" fillId="0" borderId="9" xfId="0" applyFont="1" applyBorder="1" applyAlignment="1">
      <alignment vertical="center"/>
    </xf>
    <xf numFmtId="0" fontId="3" fillId="0" borderId="29" xfId="0" applyFont="1" applyBorder="1" applyAlignment="1">
      <alignment vertical="center"/>
    </xf>
    <xf numFmtId="0" fontId="0" fillId="7" borderId="9" xfId="0" applyFill="1" applyBorder="1" applyAlignment="1">
      <alignment vertical="center" wrapText="1"/>
    </xf>
    <xf numFmtId="0" fontId="0" fillId="0" borderId="14" xfId="0" applyBorder="1" applyAlignment="1">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164" fontId="0" fillId="0" borderId="24" xfId="1" applyNumberFormat="1" applyFont="1" applyBorder="1" applyAlignment="1"/>
    <xf numFmtId="164" fontId="0" fillId="0" borderId="26" xfId="1" applyNumberFormat="1" applyFont="1" applyBorder="1" applyAlignment="1"/>
    <xf numFmtId="164" fontId="0" fillId="0" borderId="26" xfId="1" applyNumberFormat="1" applyFont="1" applyBorder="1"/>
    <xf numFmtId="164" fontId="0" fillId="0" borderId="26" xfId="1" applyNumberFormat="1" applyFont="1" applyFill="1" applyBorder="1" applyAlignment="1">
      <alignment vertical="center"/>
    </xf>
    <xf numFmtId="164" fontId="0" fillId="0" borderId="35" xfId="1" applyNumberFormat="1" applyFont="1" applyBorder="1"/>
    <xf numFmtId="0" fontId="0" fillId="7" borderId="26" xfId="0" applyFill="1" applyBorder="1"/>
    <xf numFmtId="0" fontId="0" fillId="0" borderId="26" xfId="0" applyBorder="1"/>
    <xf numFmtId="0" fontId="7" fillId="0" borderId="0" xfId="2"/>
    <xf numFmtId="0" fontId="0" fillId="9" borderId="31" xfId="0" applyFill="1" applyBorder="1"/>
    <xf numFmtId="0" fontId="0" fillId="9" borderId="0" xfId="0" applyFill="1"/>
    <xf numFmtId="0" fontId="0" fillId="9" borderId="0" xfId="0" applyFill="1" applyAlignment="1">
      <alignment vertical="center"/>
    </xf>
    <xf numFmtId="164" fontId="0" fillId="9" borderId="32" xfId="1" applyNumberFormat="1" applyFont="1" applyFill="1" applyBorder="1" applyAlignment="1"/>
    <xf numFmtId="0" fontId="2" fillId="9" borderId="0" xfId="0" applyFont="1" applyFill="1" applyAlignment="1">
      <alignment vertical="center"/>
    </xf>
    <xf numFmtId="0" fontId="1" fillId="9" borderId="0" xfId="0" applyFont="1" applyFill="1"/>
    <xf numFmtId="0" fontId="1" fillId="9" borderId="31" xfId="0" applyFont="1" applyFill="1" applyBorder="1"/>
    <xf numFmtId="0" fontId="7" fillId="9" borderId="31" xfId="2" applyFill="1" applyBorder="1"/>
    <xf numFmtId="0" fontId="3" fillId="9" borderId="31" xfId="0" applyFont="1" applyFill="1" applyBorder="1" applyAlignment="1">
      <alignment vertical="center"/>
    </xf>
    <xf numFmtId="0" fontId="0" fillId="9" borderId="32" xfId="0" applyFill="1" applyBorder="1"/>
    <xf numFmtId="0" fontId="0" fillId="9" borderId="0" xfId="0" applyFill="1" applyAlignment="1">
      <alignment vertical="center" wrapText="1"/>
    </xf>
    <xf numFmtId="0" fontId="0" fillId="9" borderId="32" xfId="0" applyFill="1" applyBorder="1" applyAlignment="1">
      <alignment vertical="center" wrapText="1"/>
    </xf>
    <xf numFmtId="0" fontId="12" fillId="0" borderId="25" xfId="0" applyFont="1" applyBorder="1" applyAlignment="1">
      <alignment vertical="center"/>
    </xf>
    <xf numFmtId="0" fontId="12" fillId="0" borderId="9" xfId="0" applyFont="1" applyBorder="1" applyAlignment="1">
      <alignment horizontal="right" vertical="center"/>
    </xf>
    <xf numFmtId="44" fontId="12" fillId="0" borderId="26" xfId="1" applyFont="1" applyBorder="1" applyAlignment="1">
      <alignment horizontal="right" vertical="center"/>
    </xf>
    <xf numFmtId="0" fontId="13" fillId="0" borderId="25" xfId="0" applyFont="1" applyBorder="1" applyAlignment="1">
      <alignment vertical="center"/>
    </xf>
    <xf numFmtId="0" fontId="13" fillId="0" borderId="9" xfId="0" applyFont="1" applyBorder="1" applyAlignment="1">
      <alignment vertical="center"/>
    </xf>
    <xf numFmtId="0" fontId="13" fillId="4" borderId="9" xfId="0" applyFont="1" applyFill="1" applyBorder="1" applyAlignment="1">
      <alignment vertical="center"/>
    </xf>
    <xf numFmtId="44" fontId="14" fillId="0" borderId="26" xfId="1" applyFont="1" applyBorder="1"/>
    <xf numFmtId="0" fontId="12" fillId="0" borderId="34" xfId="0" applyFont="1" applyBorder="1" applyAlignment="1">
      <alignment vertical="center"/>
    </xf>
    <xf numFmtId="0" fontId="16" fillId="0" borderId="27" xfId="0" applyFont="1" applyBorder="1" applyAlignment="1">
      <alignment vertical="center"/>
    </xf>
    <xf numFmtId="9" fontId="16" fillId="0" borderId="11" xfId="0" applyNumberFormat="1" applyFont="1" applyBorder="1" applyAlignment="1">
      <alignment horizontal="right" vertical="center"/>
    </xf>
    <xf numFmtId="0" fontId="16" fillId="0" borderId="11" xfId="0" applyFont="1" applyBorder="1" applyAlignment="1">
      <alignment horizontal="right" vertical="center"/>
    </xf>
    <xf numFmtId="0" fontId="16" fillId="0" borderId="30" xfId="0" applyFont="1" applyBorder="1" applyAlignment="1">
      <alignment horizontal="right" vertical="center"/>
    </xf>
    <xf numFmtId="44" fontId="15" fillId="0" borderId="26" xfId="1" applyFont="1" applyBorder="1"/>
    <xf numFmtId="44" fontId="15" fillId="0" borderId="26" xfId="1" applyFont="1" applyBorder="1" applyAlignment="1"/>
    <xf numFmtId="165" fontId="15" fillId="0" borderId="9" xfId="0" applyNumberFormat="1" applyFont="1" applyBorder="1"/>
    <xf numFmtId="165" fontId="15" fillId="0" borderId="9" xfId="1" applyNumberFormat="1" applyFont="1" applyBorder="1" applyAlignment="1"/>
    <xf numFmtId="165" fontId="0" fillId="0" borderId="9" xfId="1" applyNumberFormat="1" applyFont="1" applyBorder="1"/>
    <xf numFmtId="165" fontId="0" fillId="0" borderId="9" xfId="0" applyNumberFormat="1" applyBorder="1"/>
    <xf numFmtId="0" fontId="18" fillId="0" borderId="9" xfId="0" applyFont="1" applyBorder="1"/>
    <xf numFmtId="0" fontId="16" fillId="0" borderId="10" xfId="0" applyFont="1" applyBorder="1" applyAlignment="1">
      <alignment vertical="center"/>
    </xf>
    <xf numFmtId="44" fontId="18" fillId="0" borderId="9" xfId="1" applyFont="1" applyBorder="1"/>
    <xf numFmtId="164" fontId="12" fillId="0" borderId="9" xfId="0" applyNumberFormat="1" applyFont="1" applyBorder="1" applyAlignment="1">
      <alignment horizontal="right" vertical="center"/>
    </xf>
    <xf numFmtId="164" fontId="3" fillId="0" borderId="14" xfId="0" applyNumberFormat="1" applyFont="1" applyBorder="1" applyAlignment="1">
      <alignment horizontal="right" vertical="center"/>
    </xf>
    <xf numFmtId="0" fontId="0" fillId="10" borderId="0" xfId="0" applyFill="1"/>
    <xf numFmtId="0" fontId="0" fillId="11" borderId="31" xfId="0" applyFill="1" applyBorder="1"/>
    <xf numFmtId="0" fontId="0" fillId="11" borderId="0" xfId="0" applyFill="1"/>
    <xf numFmtId="0" fontId="22" fillId="0" borderId="25" xfId="0" applyFont="1" applyBorder="1" applyAlignment="1">
      <alignment vertical="center"/>
    </xf>
    <xf numFmtId="0" fontId="22" fillId="4" borderId="9" xfId="0" applyFont="1" applyFill="1" applyBorder="1" applyAlignment="1">
      <alignment vertical="center"/>
    </xf>
    <xf numFmtId="0" fontId="16" fillId="0" borderId="34" xfId="0" applyFont="1" applyBorder="1" applyAlignment="1">
      <alignment vertical="center"/>
    </xf>
    <xf numFmtId="0" fontId="20" fillId="0" borderId="10" xfId="0" applyFont="1" applyBorder="1" applyAlignment="1">
      <alignment horizontal="center"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44" fontId="3" fillId="5" borderId="26" xfId="1" applyFont="1" applyFill="1" applyBorder="1" applyAlignment="1">
      <alignment horizontal="right" vertical="center"/>
    </xf>
    <xf numFmtId="44" fontId="12" fillId="5" borderId="26" xfId="1" applyFont="1" applyFill="1" applyBorder="1" applyAlignment="1">
      <alignment horizontal="right" vertical="center"/>
    </xf>
    <xf numFmtId="44" fontId="23" fillId="5" borderId="26" xfId="1" applyFont="1" applyFill="1" applyBorder="1"/>
    <xf numFmtId="44" fontId="0" fillId="5" borderId="26" xfId="1" applyFont="1" applyFill="1" applyBorder="1"/>
    <xf numFmtId="44" fontId="9" fillId="5" borderId="26" xfId="1" applyFont="1" applyFill="1" applyBorder="1"/>
    <xf numFmtId="164" fontId="3" fillId="5" borderId="14" xfId="0" applyNumberFormat="1" applyFont="1" applyFill="1" applyBorder="1" applyAlignment="1">
      <alignment horizontal="right" vertical="center"/>
    </xf>
    <xf numFmtId="0" fontId="3" fillId="5" borderId="9" xfId="0" applyFont="1" applyFill="1" applyBorder="1" applyAlignment="1">
      <alignment horizontal="right" vertical="center"/>
    </xf>
    <xf numFmtId="44" fontId="9" fillId="5" borderId="9" xfId="0" applyNumberFormat="1" applyFont="1" applyFill="1" applyBorder="1"/>
    <xf numFmtId="0" fontId="0" fillId="12" borderId="0" xfId="0" applyFill="1"/>
    <xf numFmtId="0" fontId="0" fillId="0" borderId="40" xfId="0" applyBorder="1" applyAlignment="1">
      <alignment vertical="center"/>
    </xf>
    <xf numFmtId="0" fontId="9" fillId="3" borderId="10" xfId="0" applyFont="1" applyFill="1" applyBorder="1" applyAlignment="1">
      <alignment horizontal="center" vertical="center"/>
    </xf>
    <xf numFmtId="0" fontId="9" fillId="3" borderId="31" xfId="0" applyFont="1" applyFill="1" applyBorder="1" applyAlignment="1">
      <alignment vertical="center"/>
    </xf>
    <xf numFmtId="44" fontId="27" fillId="0" borderId="3" xfId="0" applyNumberFormat="1" applyFont="1" applyBorder="1" applyAlignment="1">
      <alignment vertical="center"/>
    </xf>
    <xf numFmtId="164" fontId="12" fillId="5" borderId="63" xfId="0" applyNumberFormat="1" applyFont="1" applyFill="1" applyBorder="1" applyAlignment="1">
      <alignment horizontal="right" vertical="center"/>
    </xf>
    <xf numFmtId="0" fontId="3" fillId="0" borderId="29" xfId="0" applyFont="1" applyBorder="1" applyAlignment="1">
      <alignment horizontal="right" vertical="center"/>
    </xf>
    <xf numFmtId="165" fontId="0" fillId="5" borderId="65" xfId="1" applyNumberFormat="1" applyFont="1" applyFill="1" applyBorder="1"/>
    <xf numFmtId="44" fontId="30" fillId="0" borderId="50" xfId="1" applyFont="1" applyBorder="1" applyAlignment="1" applyProtection="1">
      <alignment vertical="center"/>
      <protection locked="0"/>
    </xf>
    <xf numFmtId="0" fontId="12" fillId="0" borderId="50" xfId="0" applyFont="1" applyBorder="1" applyAlignment="1" applyProtection="1">
      <alignment horizontal="right" vertical="center"/>
      <protection locked="0"/>
    </xf>
    <xf numFmtId="0" fontId="22" fillId="0" borderId="14" xfId="0" applyFont="1" applyBorder="1" applyAlignment="1">
      <alignment horizontal="right" vertical="center"/>
    </xf>
    <xf numFmtId="0" fontId="0" fillId="12" borderId="0" xfId="0" applyFill="1" applyAlignment="1">
      <alignment horizontal="right"/>
    </xf>
    <xf numFmtId="0" fontId="24" fillId="4" borderId="64" xfId="0" applyFont="1" applyFill="1" applyBorder="1" applyAlignment="1">
      <alignment horizontal="right" vertical="center"/>
    </xf>
    <xf numFmtId="0" fontId="0" fillId="0" borderId="0" xfId="0" applyAlignment="1">
      <alignment horizontal="right"/>
    </xf>
    <xf numFmtId="0" fontId="9" fillId="3" borderId="10"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0" fillId="0" borderId="44" xfId="0" applyBorder="1" applyAlignment="1">
      <alignment vertical="center"/>
    </xf>
    <xf numFmtId="0" fontId="0" fillId="0" borderId="15" xfId="0" applyBorder="1"/>
    <xf numFmtId="166" fontId="12" fillId="5" borderId="63" xfId="0" applyNumberFormat="1" applyFont="1" applyFill="1" applyBorder="1" applyAlignment="1">
      <alignment horizontal="right" vertical="center"/>
    </xf>
    <xf numFmtId="44" fontId="17" fillId="5" borderId="26" xfId="1" applyFont="1" applyFill="1" applyBorder="1"/>
    <xf numFmtId="0" fontId="16" fillId="0" borderId="44" xfId="0" applyFont="1" applyBorder="1" applyAlignment="1">
      <alignment vertical="center"/>
    </xf>
    <xf numFmtId="0" fontId="9" fillId="0" borderId="25" xfId="0" applyFont="1" applyBorder="1" applyAlignment="1">
      <alignment wrapText="1"/>
    </xf>
    <xf numFmtId="0" fontId="31" fillId="11" borderId="4" xfId="0" applyFont="1" applyFill="1" applyBorder="1" applyAlignment="1">
      <alignment vertical="center"/>
    </xf>
    <xf numFmtId="9" fontId="31" fillId="11" borderId="5" xfId="0" applyNumberFormat="1" applyFont="1" applyFill="1" applyBorder="1" applyAlignment="1">
      <alignment horizontal="right" vertical="center"/>
    </xf>
    <xf numFmtId="0" fontId="31" fillId="11" borderId="5" xfId="0" applyFont="1" applyFill="1" applyBorder="1" applyAlignment="1">
      <alignment horizontal="right" vertical="center"/>
    </xf>
    <xf numFmtId="0" fontId="31" fillId="11" borderId="19" xfId="0" applyFont="1" applyFill="1" applyBorder="1" applyAlignment="1">
      <alignment horizontal="center" vertical="center"/>
    </xf>
    <xf numFmtId="0" fontId="31" fillId="11" borderId="39" xfId="0" applyFont="1" applyFill="1" applyBorder="1" applyAlignment="1">
      <alignment horizontal="center" vertical="center"/>
    </xf>
    <xf numFmtId="0" fontId="31" fillId="11" borderId="40" xfId="0" applyFont="1" applyFill="1" applyBorder="1" applyAlignment="1">
      <alignment horizontal="center" vertical="center"/>
    </xf>
    <xf numFmtId="0" fontId="31" fillId="11" borderId="41" xfId="0" applyFont="1" applyFill="1" applyBorder="1" applyAlignment="1">
      <alignment horizontal="center" vertical="center"/>
    </xf>
    <xf numFmtId="0" fontId="31" fillId="11" borderId="49" xfId="0" applyFont="1" applyFill="1" applyBorder="1" applyAlignment="1">
      <alignment horizontal="center" vertical="center"/>
    </xf>
    <xf numFmtId="0" fontId="31" fillId="11" borderId="27" xfId="0" applyFont="1" applyFill="1" applyBorder="1" applyAlignment="1">
      <alignment horizontal="center" vertical="center"/>
    </xf>
    <xf numFmtId="0" fontId="31" fillId="11" borderId="23" xfId="0" applyFont="1" applyFill="1" applyBorder="1" applyAlignment="1">
      <alignment horizontal="center" vertical="center"/>
    </xf>
    <xf numFmtId="0" fontId="31" fillId="11" borderId="43" xfId="0" applyFont="1" applyFill="1" applyBorder="1" applyAlignment="1">
      <alignment horizontal="center" vertical="center"/>
    </xf>
    <xf numFmtId="0" fontId="31" fillId="11" borderId="66" xfId="0" applyFont="1" applyFill="1" applyBorder="1" applyAlignment="1">
      <alignment horizontal="center" vertical="center"/>
    </xf>
    <xf numFmtId="0" fontId="31" fillId="11" borderId="48" xfId="0" applyFont="1" applyFill="1" applyBorder="1" applyAlignment="1">
      <alignment horizontal="left" vertical="center"/>
    </xf>
    <xf numFmtId="0" fontId="31" fillId="11" borderId="33" xfId="0" applyFont="1" applyFill="1" applyBorder="1" applyAlignment="1">
      <alignment horizontal="left" vertical="center"/>
    </xf>
    <xf numFmtId="0" fontId="31" fillId="11" borderId="20" xfId="0" applyFont="1" applyFill="1" applyBorder="1" applyAlignment="1">
      <alignment horizontal="center" vertical="center"/>
    </xf>
    <xf numFmtId="0" fontId="31" fillId="11" borderId="36" xfId="0" applyFont="1" applyFill="1" applyBorder="1" applyAlignment="1">
      <alignment horizontal="center" vertical="center"/>
    </xf>
    <xf numFmtId="0" fontId="31" fillId="11" borderId="42" xfId="0" applyFont="1" applyFill="1" applyBorder="1" applyAlignment="1">
      <alignment horizontal="center" vertical="center"/>
    </xf>
    <xf numFmtId="0" fontId="12" fillId="0" borderId="14" xfId="0" applyFont="1" applyBorder="1" applyAlignment="1" applyProtection="1">
      <alignment horizontal="right" vertical="center"/>
      <protection locked="0"/>
    </xf>
    <xf numFmtId="0" fontId="3" fillId="0" borderId="23" xfId="0" applyFont="1" applyBorder="1" applyAlignment="1">
      <alignment horizontal="left" vertical="center" indent="2"/>
    </xf>
    <xf numFmtId="0" fontId="3" fillId="0" borderId="25" xfId="0" applyFont="1" applyBorder="1" applyAlignment="1">
      <alignment horizontal="left" vertical="center" indent="2"/>
    </xf>
    <xf numFmtId="0" fontId="12" fillId="0" borderId="44" xfId="0" applyFont="1" applyBorder="1" applyAlignment="1">
      <alignment horizontal="left" vertical="center" indent="2"/>
    </xf>
    <xf numFmtId="0" fontId="3" fillId="0" borderId="44" xfId="0" applyFont="1" applyBorder="1" applyAlignment="1">
      <alignment horizontal="left" vertical="center" indent="2"/>
    </xf>
    <xf numFmtId="0" fontId="0" fillId="0" borderId="9" xfId="0" applyBorder="1" applyAlignment="1">
      <alignment horizontal="left" vertical="center" indent="2"/>
    </xf>
    <xf numFmtId="0" fontId="0" fillId="0" borderId="47" xfId="0" applyBorder="1" applyAlignment="1">
      <alignment horizontal="left" vertical="center" indent="2"/>
    </xf>
    <xf numFmtId="0" fontId="0" fillId="0" borderId="33" xfId="0" applyBorder="1" applyAlignment="1">
      <alignment horizontal="left" vertical="center" indent="2"/>
    </xf>
    <xf numFmtId="165" fontId="17" fillId="5" borderId="63" xfId="0" applyNumberFormat="1" applyFont="1" applyFill="1" applyBorder="1"/>
    <xf numFmtId="0" fontId="17" fillId="0" borderId="9" xfId="0" applyFont="1" applyBorder="1" applyAlignment="1" applyProtection="1">
      <alignment horizontal="right"/>
      <protection locked="0"/>
    </xf>
    <xf numFmtId="44" fontId="15" fillId="5" borderId="24" xfId="1" applyFont="1" applyFill="1" applyBorder="1" applyAlignment="1"/>
    <xf numFmtId="0" fontId="16" fillId="0" borderId="9" xfId="0" applyFont="1" applyBorder="1" applyAlignment="1">
      <alignment horizontal="center" vertical="center"/>
    </xf>
    <xf numFmtId="165" fontId="15" fillId="5" borderId="68" xfId="1" applyNumberFormat="1" applyFont="1" applyFill="1" applyBorder="1" applyAlignment="1"/>
    <xf numFmtId="0" fontId="15" fillId="0" borderId="56" xfId="0" applyFont="1" applyBorder="1" applyAlignment="1" applyProtection="1">
      <alignment horizontal="right"/>
      <protection locked="0"/>
    </xf>
    <xf numFmtId="0" fontId="15" fillId="0" borderId="67" xfId="0" applyFont="1" applyBorder="1" applyAlignment="1" applyProtection="1">
      <alignment horizontal="right"/>
      <protection locked="0"/>
    </xf>
    <xf numFmtId="0" fontId="17" fillId="0" borderId="29" xfId="0" applyFont="1" applyBorder="1" applyAlignment="1" applyProtection="1">
      <alignment horizontal="center"/>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 xfId="0" applyBorder="1" applyAlignment="1">
      <alignment horizontal="center" vertical="center" wrapText="1"/>
    </xf>
    <xf numFmtId="9" fontId="17" fillId="0" borderId="22" xfId="3" applyFont="1" applyBorder="1" applyAlignment="1">
      <alignment horizontal="center"/>
    </xf>
    <xf numFmtId="9" fontId="17" fillId="0" borderId="5" xfId="3" applyFont="1" applyBorder="1" applyAlignment="1">
      <alignment horizont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6" borderId="10" xfId="0" applyFill="1" applyBorder="1" applyAlignment="1">
      <alignment horizontal="center" vertical="center" wrapText="1"/>
    </xf>
    <xf numFmtId="0" fontId="0" fillId="6" borderId="8"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5" xfId="0" applyFill="1" applyBorder="1" applyAlignment="1">
      <alignment horizontal="center" vertical="center" wrapText="1"/>
    </xf>
    <xf numFmtId="0" fontId="0" fillId="8" borderId="10"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31" xfId="0" applyFill="1" applyBorder="1" applyAlignment="1">
      <alignment horizontal="center" vertical="center"/>
    </xf>
    <xf numFmtId="0" fontId="0" fillId="8" borderId="0" xfId="0" applyFill="1" applyAlignment="1">
      <alignment horizontal="center" vertical="center"/>
    </xf>
    <xf numFmtId="0" fontId="0" fillId="8" borderId="32" xfId="0" applyFill="1" applyBorder="1" applyAlignment="1">
      <alignment horizontal="center" vertical="center"/>
    </xf>
    <xf numFmtId="0" fontId="15" fillId="0" borderId="12" xfId="0" applyFont="1" applyBorder="1" applyAlignment="1">
      <alignment horizontal="center"/>
    </xf>
    <xf numFmtId="0" fontId="15" fillId="0" borderId="13" xfId="0" applyFont="1" applyBorder="1" applyAlignment="1">
      <alignment horizontal="center"/>
    </xf>
    <xf numFmtId="0" fontId="15" fillId="0" borderId="28" xfId="0" applyFont="1" applyBorder="1" applyAlignment="1">
      <alignment horizontal="center"/>
    </xf>
    <xf numFmtId="0" fontId="7" fillId="0" borderId="10" xfId="2" applyBorder="1" applyAlignment="1">
      <alignment horizontal="center" vertical="center"/>
    </xf>
    <xf numFmtId="0" fontId="7" fillId="0" borderId="7" xfId="2" applyBorder="1" applyAlignment="1">
      <alignment horizontal="center" vertical="center"/>
    </xf>
    <xf numFmtId="0" fontId="7" fillId="0" borderId="8" xfId="2" applyBorder="1" applyAlignment="1">
      <alignment horizontal="center" vertical="center"/>
    </xf>
    <xf numFmtId="0" fontId="7" fillId="0" borderId="31" xfId="2" applyBorder="1" applyAlignment="1">
      <alignment horizontal="center" vertical="center"/>
    </xf>
    <xf numFmtId="0" fontId="7" fillId="0" borderId="0" xfId="2" applyBorder="1" applyAlignment="1">
      <alignment horizontal="center" vertical="center"/>
    </xf>
    <xf numFmtId="0" fontId="7" fillId="0" borderId="32" xfId="2" applyBorder="1" applyAlignment="1">
      <alignment horizontal="center" vertical="center"/>
    </xf>
    <xf numFmtId="0" fontId="7" fillId="0" borderId="21" xfId="2" applyBorder="1" applyAlignment="1">
      <alignment horizontal="center" vertical="center"/>
    </xf>
    <xf numFmtId="0" fontId="7" fillId="0" borderId="22" xfId="2" applyBorder="1" applyAlignment="1">
      <alignment horizontal="center" vertical="center"/>
    </xf>
    <xf numFmtId="0" fontId="7" fillId="0" borderId="5" xfId="2" applyBorder="1" applyAlignment="1">
      <alignment horizontal="center" vertical="center"/>
    </xf>
    <xf numFmtId="0" fontId="1" fillId="0" borderId="10"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31" xfId="0" applyFont="1" applyBorder="1" applyAlignment="1">
      <alignment horizontal="center"/>
    </xf>
    <xf numFmtId="0" fontId="1" fillId="0" borderId="0" xfId="0" applyFont="1" applyAlignment="1">
      <alignment horizontal="center"/>
    </xf>
    <xf numFmtId="0" fontId="1" fillId="0" borderId="32"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5" xfId="0" applyFont="1" applyBorder="1" applyAlignment="1">
      <alignment horizontal="center"/>
    </xf>
    <xf numFmtId="0" fontId="7" fillId="5" borderId="7" xfId="2" applyFill="1" applyBorder="1" applyAlignment="1">
      <alignment horizontal="center"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22" xfId="2" applyFont="1" applyFill="1" applyBorder="1" applyAlignment="1">
      <alignment horizontal="center" vertical="center"/>
    </xf>
    <xf numFmtId="0" fontId="10" fillId="5" borderId="5" xfId="2"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44" fontId="18" fillId="0" borderId="7" xfId="1" applyFont="1" applyBorder="1" applyAlignment="1">
      <alignment horizontal="center"/>
    </xf>
    <xf numFmtId="44" fontId="18" fillId="0" borderId="8" xfId="1" applyFont="1" applyBorder="1" applyAlignment="1">
      <alignment horizontal="center"/>
    </xf>
    <xf numFmtId="44" fontId="0" fillId="0" borderId="0" xfId="0" applyNumberFormat="1" applyAlignment="1">
      <alignment horizontal="center"/>
    </xf>
    <xf numFmtId="0" fontId="0" fillId="0" borderId="0" xfId="0" applyAlignment="1">
      <alignment horizontal="center"/>
    </xf>
    <xf numFmtId="0" fontId="0" fillId="0" borderId="32" xfId="0" applyBorder="1" applyAlignment="1">
      <alignment horizont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6"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164" fontId="0" fillId="0" borderId="52" xfId="1" applyNumberFormat="1" applyFont="1" applyBorder="1" applyAlignment="1" applyProtection="1">
      <alignment horizontal="center"/>
      <protection locked="0"/>
    </xf>
    <xf numFmtId="164" fontId="0" fillId="0" borderId="53" xfId="1" applyNumberFormat="1" applyFont="1" applyBorder="1" applyAlignment="1" applyProtection="1">
      <alignment horizontal="center"/>
      <protection locked="0"/>
    </xf>
    <xf numFmtId="0" fontId="19" fillId="11" borderId="38"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11" borderId="28" xfId="0" applyFont="1" applyFill="1" applyBorder="1" applyAlignment="1">
      <alignment horizontal="center" vertical="center" wrapText="1"/>
    </xf>
    <xf numFmtId="0" fontId="19" fillId="11" borderId="44" xfId="0" applyFont="1" applyFill="1" applyBorder="1" applyAlignment="1">
      <alignment horizontal="center" vertical="center" wrapText="1"/>
    </xf>
    <xf numFmtId="0" fontId="19" fillId="11" borderId="45" xfId="0" applyFont="1" applyFill="1" applyBorder="1" applyAlignment="1">
      <alignment horizontal="center" vertical="center" wrapText="1"/>
    </xf>
    <xf numFmtId="0" fontId="19" fillId="11" borderId="46" xfId="0" applyFont="1" applyFill="1" applyBorder="1" applyAlignment="1">
      <alignment horizontal="center" vertical="center" wrapText="1"/>
    </xf>
    <xf numFmtId="164" fontId="0" fillId="0" borderId="22" xfId="1" applyNumberFormat="1" applyFont="1" applyBorder="1" applyAlignment="1" applyProtection="1">
      <alignment horizontal="center"/>
    </xf>
    <xf numFmtId="164" fontId="0" fillId="0" borderId="5" xfId="1" applyNumberFormat="1" applyFont="1" applyBorder="1" applyAlignment="1" applyProtection="1">
      <alignment horizontal="center"/>
    </xf>
    <xf numFmtId="164" fontId="0" fillId="0" borderId="2" xfId="1" applyNumberFormat="1" applyFont="1" applyBorder="1" applyAlignment="1" applyProtection="1">
      <alignment horizontal="center"/>
    </xf>
    <xf numFmtId="164" fontId="0" fillId="0" borderId="3" xfId="1" applyNumberFormat="1" applyFont="1" applyBorder="1" applyAlignment="1" applyProtection="1">
      <alignment horizontal="center"/>
    </xf>
    <xf numFmtId="9" fontId="26" fillId="0" borderId="22" xfId="3" applyFont="1" applyBorder="1" applyAlignment="1">
      <alignment horizontal="center"/>
    </xf>
    <xf numFmtId="9" fontId="26" fillId="0" borderId="5" xfId="3" applyFont="1" applyBorder="1" applyAlignment="1">
      <alignment horizontal="center"/>
    </xf>
    <xf numFmtId="0" fontId="11" fillId="11" borderId="31" xfId="0" applyFont="1" applyFill="1" applyBorder="1" applyAlignment="1">
      <alignment horizontal="center"/>
    </xf>
    <xf numFmtId="0" fontId="11" fillId="11" borderId="0" xfId="0" applyFont="1" applyFill="1" applyBorder="1" applyAlignment="1">
      <alignment horizontal="center"/>
    </xf>
    <xf numFmtId="0" fontId="19" fillId="11" borderId="1" xfId="0" applyFont="1" applyFill="1" applyBorder="1" applyAlignment="1">
      <alignment horizontal="center" vertical="center"/>
    </xf>
    <xf numFmtId="0" fontId="19" fillId="11" borderId="2" xfId="0" applyFont="1" applyFill="1" applyBorder="1" applyAlignment="1">
      <alignment horizontal="center" vertical="center"/>
    </xf>
    <xf numFmtId="0" fontId="19" fillId="11" borderId="3" xfId="0" applyFont="1" applyFill="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44" fontId="26" fillId="0" borderId="52" xfId="1" applyFont="1" applyBorder="1" applyAlignment="1" applyProtection="1">
      <alignment horizontal="center"/>
      <protection locked="0"/>
    </xf>
    <xf numFmtId="44" fontId="26" fillId="0" borderId="62" xfId="1" applyFont="1" applyBorder="1" applyAlignment="1" applyProtection="1">
      <alignment horizontal="center"/>
      <protection locked="0"/>
    </xf>
    <xf numFmtId="44" fontId="26" fillId="0" borderId="53" xfId="1" applyFont="1" applyBorder="1" applyAlignment="1" applyProtection="1">
      <alignment horizontal="center"/>
      <protection locked="0"/>
    </xf>
    <xf numFmtId="44" fontId="21" fillId="0" borderId="0" xfId="0" applyNumberFormat="1" applyFont="1" applyAlignment="1">
      <alignment horizontal="center"/>
    </xf>
    <xf numFmtId="44" fontId="21" fillId="0" borderId="32" xfId="0" applyNumberFormat="1" applyFont="1" applyBorder="1" applyAlignment="1">
      <alignment horizontal="center"/>
    </xf>
    <xf numFmtId="0" fontId="20" fillId="3" borderId="10"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31" fillId="11" borderId="47" xfId="0" applyFont="1" applyFill="1" applyBorder="1" applyAlignment="1">
      <alignment horizontal="left" vertical="center"/>
    </xf>
    <xf numFmtId="0" fontId="31" fillId="11" borderId="45" xfId="0" applyFont="1" applyFill="1" applyBorder="1" applyAlignment="1">
      <alignment horizontal="left" vertical="center"/>
    </xf>
    <xf numFmtId="0" fontId="31" fillId="11" borderId="46" xfId="0" applyFont="1" applyFill="1" applyBorder="1" applyAlignment="1">
      <alignment horizontal="left"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164" fontId="0" fillId="0" borderId="57" xfId="1" applyNumberFormat="1" applyFont="1" applyBorder="1" applyAlignment="1" applyProtection="1">
      <alignment horizontal="center"/>
      <protection locked="0"/>
    </xf>
    <xf numFmtId="164" fontId="0" fillId="0" borderId="58" xfId="1" applyNumberFormat="1" applyFont="1" applyBorder="1" applyAlignment="1" applyProtection="1">
      <alignment horizontal="center"/>
      <protection locked="0"/>
    </xf>
    <xf numFmtId="164" fontId="0" fillId="0" borderId="54" xfId="1" applyNumberFormat="1" applyFont="1" applyBorder="1" applyAlignment="1" applyProtection="1">
      <alignment horizontal="center"/>
      <protection locked="0"/>
    </xf>
    <xf numFmtId="164" fontId="0" fillId="0" borderId="55" xfId="1" applyNumberFormat="1" applyFont="1" applyBorder="1" applyAlignment="1" applyProtection="1">
      <alignment horizontal="center"/>
      <protection locked="0"/>
    </xf>
    <xf numFmtId="0" fontId="28" fillId="7" borderId="54" xfId="0" applyFont="1" applyFill="1" applyBorder="1" applyAlignment="1">
      <alignment horizontal="left" vertical="top" wrapText="1"/>
    </xf>
    <xf numFmtId="0" fontId="28" fillId="7" borderId="61" xfId="0" applyFont="1" applyFill="1" applyBorder="1" applyAlignment="1">
      <alignment horizontal="left" vertical="top" wrapText="1"/>
    </xf>
    <xf numFmtId="0" fontId="28" fillId="7" borderId="55" xfId="0" applyFont="1" applyFill="1" applyBorder="1" applyAlignment="1">
      <alignment horizontal="left" vertical="top" wrapText="1"/>
    </xf>
    <xf numFmtId="0" fontId="28" fillId="7" borderId="56" xfId="0" applyFont="1" applyFill="1" applyBorder="1" applyAlignment="1">
      <alignment horizontal="left" vertical="top" wrapText="1"/>
    </xf>
    <xf numFmtId="0" fontId="28" fillId="7" borderId="0" xfId="0" applyFont="1" applyFill="1" applyAlignment="1">
      <alignment horizontal="left" vertical="top" wrapText="1"/>
    </xf>
    <xf numFmtId="0" fontId="28" fillId="7" borderId="51" xfId="0" applyFont="1" applyFill="1" applyBorder="1" applyAlignment="1">
      <alignment horizontal="left" vertical="top" wrapText="1"/>
    </xf>
    <xf numFmtId="2" fontId="17" fillId="0" borderId="12" xfId="0" applyNumberFormat="1" applyFont="1" applyBorder="1" applyAlignment="1">
      <alignment horizontal="center"/>
    </xf>
    <xf numFmtId="2" fontId="17" fillId="0" borderId="13" xfId="0" applyNumberFormat="1" applyFont="1" applyBorder="1" applyAlignment="1">
      <alignment horizontal="center"/>
    </xf>
    <xf numFmtId="2" fontId="17" fillId="0" borderId="28" xfId="0" applyNumberFormat="1" applyFont="1" applyBorder="1" applyAlignment="1">
      <alignment horizontal="center"/>
    </xf>
    <xf numFmtId="0" fontId="9" fillId="3" borderId="0" xfId="0" applyFont="1" applyFill="1" applyAlignment="1">
      <alignment horizontal="center" vertical="center"/>
    </xf>
    <xf numFmtId="0" fontId="9" fillId="3" borderId="32" xfId="0" applyFont="1" applyFill="1" applyBorder="1" applyAlignment="1">
      <alignment horizontal="center" vertical="center"/>
    </xf>
    <xf numFmtId="0" fontId="0" fillId="0" borderId="59" xfId="0" applyBorder="1" applyAlignment="1">
      <alignment horizontal="right" vertical="center"/>
    </xf>
    <xf numFmtId="0" fontId="0" fillId="0" borderId="60" xfId="0" applyBorder="1" applyAlignment="1">
      <alignment horizontal="right"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238126</xdr:colOff>
      <xdr:row>23</xdr:row>
      <xdr:rowOff>30957</xdr:rowOff>
    </xdr:from>
    <xdr:to>
      <xdr:col>4</xdr:col>
      <xdr:colOff>676276</xdr:colOff>
      <xdr:row>33</xdr:row>
      <xdr:rowOff>97632</xdr:rowOff>
    </xdr:to>
    <xdr:pic>
      <xdr:nvPicPr>
        <xdr:cNvPr id="3" name="Picture 102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6" y="4829176"/>
          <a:ext cx="3021806" cy="199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964405</xdr:colOff>
      <xdr:row>41</xdr:row>
      <xdr:rowOff>11907</xdr:rowOff>
    </xdr:from>
    <xdr:to>
      <xdr:col>4</xdr:col>
      <xdr:colOff>85724</xdr:colOff>
      <xdr:row>42</xdr:row>
      <xdr:rowOff>381001</xdr:rowOff>
    </xdr:to>
    <xdr:pic>
      <xdr:nvPicPr>
        <xdr:cNvPr id="5" name="Picture 4" descr="New GMI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4405" y="7358063"/>
          <a:ext cx="1704975" cy="666750"/>
        </a:xfrm>
        <a:prstGeom prst="rect">
          <a:avLst/>
        </a:prstGeom>
        <a:noFill/>
        <a:ln>
          <a:noFill/>
        </a:ln>
      </xdr:spPr>
    </xdr:pic>
    <xdr:clientData/>
  </xdr:twoCellAnchor>
  <xdr:twoCellAnchor>
    <xdr:from>
      <xdr:col>11</xdr:col>
      <xdr:colOff>2</xdr:colOff>
      <xdr:row>4</xdr:row>
      <xdr:rowOff>202405</xdr:rowOff>
    </xdr:from>
    <xdr:to>
      <xdr:col>11</xdr:col>
      <xdr:colOff>547688</xdr:colOff>
      <xdr:row>33</xdr:row>
      <xdr:rowOff>142874</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9453565" y="1131093"/>
          <a:ext cx="547686" cy="5822156"/>
        </a:xfrm>
        <a:prstGeom prst="rightBrace">
          <a:avLst>
            <a:gd name="adj1" fmla="val 8333"/>
            <a:gd name="adj2" fmla="val 499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559597</xdr:colOff>
      <xdr:row>4</xdr:row>
      <xdr:rowOff>71438</xdr:rowOff>
    </xdr:from>
    <xdr:to>
      <xdr:col>14</xdr:col>
      <xdr:colOff>11907</xdr:colOff>
      <xdr:row>29</xdr:row>
      <xdr:rowOff>35719</xdr:rowOff>
    </xdr:to>
    <xdr:sp macro="" textlink="">
      <xdr:nvSpPr>
        <xdr:cNvPr id="9" name="Left Brace 8">
          <a:extLst>
            <a:ext uri="{FF2B5EF4-FFF2-40B4-BE49-F238E27FC236}">
              <a16:creationId xmlns:a16="http://schemas.microsoft.com/office/drawing/2014/main" id="{00000000-0008-0000-0000-000009000000}"/>
            </a:ext>
          </a:extLst>
        </xdr:cNvPr>
        <xdr:cNvSpPr/>
      </xdr:nvSpPr>
      <xdr:spPr>
        <a:xfrm>
          <a:off x="11227597" y="1000126"/>
          <a:ext cx="750091" cy="4869656"/>
        </a:xfrm>
        <a:prstGeom prst="leftBrace">
          <a:avLst>
            <a:gd name="adj1" fmla="val 8333"/>
            <a:gd name="adj2" fmla="val 5024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2952752</xdr:colOff>
      <xdr:row>37</xdr:row>
      <xdr:rowOff>23813</xdr:rowOff>
    </xdr:from>
    <xdr:to>
      <xdr:col>14</xdr:col>
      <xdr:colOff>3172302</xdr:colOff>
      <xdr:row>40</xdr:row>
      <xdr:rowOff>148114</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rot="16200000">
          <a:off x="14674454" y="7875986"/>
          <a:ext cx="707707" cy="21955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547688</xdr:colOff>
      <xdr:row>16</xdr:row>
      <xdr:rowOff>124992</xdr:rowOff>
    </xdr:from>
    <xdr:to>
      <xdr:col>13</xdr:col>
      <xdr:colOff>559597</xdr:colOff>
      <xdr:row>19</xdr:row>
      <xdr:rowOff>148245</xdr:rowOff>
    </xdr:to>
    <xdr:cxnSp macro="">
      <xdr:nvCxnSpPr>
        <xdr:cNvPr id="13" name="Straight Arrow Connector 12">
          <a:extLst>
            <a:ext uri="{FF2B5EF4-FFF2-40B4-BE49-F238E27FC236}">
              <a16:creationId xmlns:a16="http://schemas.microsoft.com/office/drawing/2014/main" id="{00000000-0008-0000-0000-00000D000000}"/>
            </a:ext>
          </a:extLst>
        </xdr:cNvPr>
        <xdr:cNvCxnSpPr>
          <a:stCxn id="6" idx="1"/>
          <a:endCxn id="9" idx="1"/>
        </xdr:cNvCxnSpPr>
      </xdr:nvCxnSpPr>
      <xdr:spPr>
        <a:xfrm flipV="1">
          <a:off x="10001251" y="3446836"/>
          <a:ext cx="1226346" cy="5947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22412</xdr:colOff>
      <xdr:row>0</xdr:row>
      <xdr:rowOff>11207</xdr:rowOff>
    </xdr:from>
    <xdr:to>
      <xdr:col>0</xdr:col>
      <xdr:colOff>802290</xdr:colOff>
      <xdr:row>1</xdr:row>
      <xdr:rowOff>182309</xdr:rowOff>
    </xdr:to>
    <xdr:pic>
      <xdr:nvPicPr>
        <xdr:cNvPr id="4" name="Picture 3">
          <a:extLst>
            <a:ext uri="{FF2B5EF4-FFF2-40B4-BE49-F238E27FC236}">
              <a16:creationId xmlns:a16="http://schemas.microsoft.com/office/drawing/2014/main" id="{6C5D78D5-F29F-4B0F-BF33-4E9BDB4214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11207"/>
          <a:ext cx="779878" cy="50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43962</xdr:colOff>
      <xdr:row>9</xdr:row>
      <xdr:rowOff>117230</xdr:rowOff>
    </xdr:from>
    <xdr:to>
      <xdr:col>0</xdr:col>
      <xdr:colOff>1128346</xdr:colOff>
      <xdr:row>11</xdr:row>
      <xdr:rowOff>131885</xdr:rowOff>
    </xdr:to>
    <xdr:sp macro="" textlink="">
      <xdr:nvSpPr>
        <xdr:cNvPr id="3" name="Arrow: Right 2">
          <a:extLst>
            <a:ext uri="{FF2B5EF4-FFF2-40B4-BE49-F238E27FC236}">
              <a16:creationId xmlns:a16="http://schemas.microsoft.com/office/drawing/2014/main" id="{DDABC382-2F35-4195-80F7-30BF77B2C787}"/>
            </a:ext>
          </a:extLst>
        </xdr:cNvPr>
        <xdr:cNvSpPr/>
      </xdr:nvSpPr>
      <xdr:spPr>
        <a:xfrm>
          <a:off x="43962" y="2630365"/>
          <a:ext cx="1084384" cy="505558"/>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1</a:t>
          </a:r>
        </a:p>
      </xdr:txBody>
    </xdr:sp>
    <xdr:clientData/>
  </xdr:twoCellAnchor>
  <xdr:twoCellAnchor>
    <xdr:from>
      <xdr:col>0</xdr:col>
      <xdr:colOff>42497</xdr:colOff>
      <xdr:row>12</xdr:row>
      <xdr:rowOff>49824</xdr:rowOff>
    </xdr:from>
    <xdr:to>
      <xdr:col>0</xdr:col>
      <xdr:colOff>1126881</xdr:colOff>
      <xdr:row>14</xdr:row>
      <xdr:rowOff>159728</xdr:rowOff>
    </xdr:to>
    <xdr:sp macro="" textlink="">
      <xdr:nvSpPr>
        <xdr:cNvPr id="9" name="Arrow: Right 8">
          <a:extLst>
            <a:ext uri="{FF2B5EF4-FFF2-40B4-BE49-F238E27FC236}">
              <a16:creationId xmlns:a16="http://schemas.microsoft.com/office/drawing/2014/main" id="{79F4A99D-E0BF-464B-ABB4-8B250ACCBD3A}"/>
            </a:ext>
          </a:extLst>
        </xdr:cNvPr>
        <xdr:cNvSpPr/>
      </xdr:nvSpPr>
      <xdr:spPr>
        <a:xfrm>
          <a:off x="42497" y="3244362"/>
          <a:ext cx="1084384" cy="505558"/>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2</a:t>
          </a:r>
        </a:p>
      </xdr:txBody>
    </xdr:sp>
    <xdr:clientData/>
  </xdr:twoCellAnchor>
  <xdr:twoCellAnchor>
    <xdr:from>
      <xdr:col>5</xdr:col>
      <xdr:colOff>92320</xdr:colOff>
      <xdr:row>12</xdr:row>
      <xdr:rowOff>59995</xdr:rowOff>
    </xdr:from>
    <xdr:to>
      <xdr:col>6</xdr:col>
      <xdr:colOff>568570</xdr:colOff>
      <xdr:row>14</xdr:row>
      <xdr:rowOff>169899</xdr:rowOff>
    </xdr:to>
    <xdr:sp macro="" textlink="">
      <xdr:nvSpPr>
        <xdr:cNvPr id="10" name="Arrow: Right 9">
          <a:extLst>
            <a:ext uri="{FF2B5EF4-FFF2-40B4-BE49-F238E27FC236}">
              <a16:creationId xmlns:a16="http://schemas.microsoft.com/office/drawing/2014/main" id="{729971DA-DC81-4EC9-8E2B-BB27895DDA94}"/>
            </a:ext>
          </a:extLst>
        </xdr:cNvPr>
        <xdr:cNvSpPr/>
      </xdr:nvSpPr>
      <xdr:spPr>
        <a:xfrm>
          <a:off x="6670173" y="3186436"/>
          <a:ext cx="1081368" cy="513316"/>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4</a:t>
          </a:r>
        </a:p>
      </xdr:txBody>
    </xdr:sp>
    <xdr:clientData/>
  </xdr:twoCellAnchor>
  <xdr:twoCellAnchor>
    <xdr:from>
      <xdr:col>5</xdr:col>
      <xdr:colOff>72322</xdr:colOff>
      <xdr:row>25</xdr:row>
      <xdr:rowOff>56412</xdr:rowOff>
    </xdr:from>
    <xdr:to>
      <xdr:col>6</xdr:col>
      <xdr:colOff>548572</xdr:colOff>
      <xdr:row>28</xdr:row>
      <xdr:rowOff>9622</xdr:rowOff>
    </xdr:to>
    <xdr:sp macro="" textlink="">
      <xdr:nvSpPr>
        <xdr:cNvPr id="11" name="Arrow: Right 10">
          <a:extLst>
            <a:ext uri="{FF2B5EF4-FFF2-40B4-BE49-F238E27FC236}">
              <a16:creationId xmlns:a16="http://schemas.microsoft.com/office/drawing/2014/main" id="{00FAF991-8A44-4BE7-BAC1-42B9FABC37E9}"/>
            </a:ext>
          </a:extLst>
        </xdr:cNvPr>
        <xdr:cNvSpPr/>
      </xdr:nvSpPr>
      <xdr:spPr>
        <a:xfrm>
          <a:off x="6650175" y="5771412"/>
          <a:ext cx="1081368" cy="535916"/>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5</a:t>
          </a:r>
        </a:p>
      </xdr:txBody>
    </xdr:sp>
    <xdr:clientData/>
  </xdr:twoCellAnchor>
  <xdr:twoCellAnchor>
    <xdr:from>
      <xdr:col>5</xdr:col>
      <xdr:colOff>70856</xdr:colOff>
      <xdr:row>30</xdr:row>
      <xdr:rowOff>101458</xdr:rowOff>
    </xdr:from>
    <xdr:to>
      <xdr:col>6</xdr:col>
      <xdr:colOff>547106</xdr:colOff>
      <xdr:row>32</xdr:row>
      <xdr:rowOff>95859</xdr:rowOff>
    </xdr:to>
    <xdr:sp macro="" textlink="">
      <xdr:nvSpPr>
        <xdr:cNvPr id="12" name="Arrow: Right 11">
          <a:extLst>
            <a:ext uri="{FF2B5EF4-FFF2-40B4-BE49-F238E27FC236}">
              <a16:creationId xmlns:a16="http://schemas.microsoft.com/office/drawing/2014/main" id="{AACCD718-0B0E-43A8-8F12-061EA4C2CD33}"/>
            </a:ext>
          </a:extLst>
        </xdr:cNvPr>
        <xdr:cNvSpPr/>
      </xdr:nvSpPr>
      <xdr:spPr>
        <a:xfrm>
          <a:off x="6648709" y="7105134"/>
          <a:ext cx="1081368" cy="476254"/>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6</a:t>
          </a:r>
        </a:p>
      </xdr:txBody>
    </xdr:sp>
    <xdr:clientData/>
  </xdr:twoCellAnchor>
  <xdr:twoCellAnchor editAs="oneCell">
    <xdr:from>
      <xdr:col>1</xdr:col>
      <xdr:colOff>284755</xdr:colOff>
      <xdr:row>26</xdr:row>
      <xdr:rowOff>138590</xdr:rowOff>
    </xdr:from>
    <xdr:to>
      <xdr:col>3</xdr:col>
      <xdr:colOff>457899</xdr:colOff>
      <xdr:row>36</xdr:row>
      <xdr:rowOff>118680</xdr:rowOff>
    </xdr:to>
    <xdr:pic>
      <xdr:nvPicPr>
        <xdr:cNvPr id="15" name="Picture 14">
          <a:extLst>
            <a:ext uri="{FF2B5EF4-FFF2-40B4-BE49-F238E27FC236}">
              <a16:creationId xmlns:a16="http://schemas.microsoft.com/office/drawing/2014/main" id="{FADA79CD-54CE-450C-81D4-CAF484C972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1373" y="6044090"/>
          <a:ext cx="3725408" cy="249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1084</xdr:colOff>
      <xdr:row>19</xdr:row>
      <xdr:rowOff>45204</xdr:rowOff>
    </xdr:from>
    <xdr:to>
      <xdr:col>0</xdr:col>
      <xdr:colOff>1085468</xdr:colOff>
      <xdr:row>21</xdr:row>
      <xdr:rowOff>165461</xdr:rowOff>
    </xdr:to>
    <xdr:sp macro="" textlink="">
      <xdr:nvSpPr>
        <xdr:cNvPr id="13" name="Arrow: Right 12">
          <a:extLst>
            <a:ext uri="{FF2B5EF4-FFF2-40B4-BE49-F238E27FC236}">
              <a16:creationId xmlns:a16="http://schemas.microsoft.com/office/drawing/2014/main" id="{7DEDEA9A-DDBA-4045-90DE-2A54C0D3765A}"/>
            </a:ext>
          </a:extLst>
        </xdr:cNvPr>
        <xdr:cNvSpPr/>
      </xdr:nvSpPr>
      <xdr:spPr>
        <a:xfrm>
          <a:off x="1084" y="4290041"/>
          <a:ext cx="1084384" cy="503328"/>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professionalbakingsolutions.com/video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6"/>
  <sheetViews>
    <sheetView showGridLines="0" topLeftCell="C1" zoomScale="80" zoomScaleNormal="80" workbookViewId="0">
      <selection activeCell="I39" sqref="I39:K39"/>
    </sheetView>
  </sheetViews>
  <sheetFormatPr defaultRowHeight="14.25" x14ac:dyDescent="0.45"/>
  <cols>
    <col min="1" max="1" width="14.86328125" bestFit="1" customWidth="1"/>
    <col min="2" max="2" width="6.3984375" bestFit="1" customWidth="1"/>
    <col min="3" max="3" width="10.73046875" bestFit="1" customWidth="1"/>
    <col min="4" max="4" width="6.73046875" bestFit="1" customWidth="1"/>
    <col min="5" max="5" width="14" customWidth="1"/>
    <col min="8" max="8" width="30.86328125" bestFit="1" customWidth="1"/>
    <col min="9" max="9" width="11.3984375" bestFit="1" customWidth="1"/>
    <col min="10" max="10" width="15.265625" bestFit="1" customWidth="1"/>
    <col min="11" max="11" width="13.1328125" bestFit="1" customWidth="1"/>
    <col min="13" max="13" width="9.1328125" customWidth="1"/>
    <col min="14" max="14" width="19.3984375" bestFit="1" customWidth="1"/>
    <col min="15" max="15" width="47.86328125" bestFit="1" customWidth="1"/>
    <col min="16" max="16" width="13.59765625" bestFit="1" customWidth="1"/>
    <col min="17" max="17" width="11.73046875" bestFit="1" customWidth="1"/>
  </cols>
  <sheetData>
    <row r="1" spans="1:16" ht="26.25" customHeight="1" x14ac:dyDescent="0.45">
      <c r="A1" s="192" t="s">
        <v>0</v>
      </c>
      <c r="B1" s="193"/>
      <c r="C1" s="193"/>
      <c r="D1" s="193"/>
      <c r="E1" s="193"/>
      <c r="F1" s="193"/>
      <c r="G1" s="193"/>
      <c r="H1" s="193"/>
      <c r="I1" s="193"/>
      <c r="J1" s="193"/>
      <c r="K1" s="193"/>
      <c r="L1" s="193"/>
      <c r="M1" s="193"/>
      <c r="N1" s="193"/>
      <c r="O1" s="193"/>
      <c r="P1" s="194"/>
    </row>
    <row r="2" spans="1:16" ht="15" customHeight="1" thickBot="1" x14ac:dyDescent="0.5">
      <c r="A2" s="195"/>
      <c r="B2" s="196"/>
      <c r="C2" s="196"/>
      <c r="D2" s="196"/>
      <c r="E2" s="196"/>
      <c r="F2" s="196"/>
      <c r="G2" s="196"/>
      <c r="H2" s="196"/>
      <c r="I2" s="196"/>
      <c r="J2" s="196"/>
      <c r="K2" s="196"/>
      <c r="L2" s="196"/>
      <c r="M2" s="196"/>
      <c r="N2" s="196"/>
      <c r="O2" s="196"/>
      <c r="P2" s="197"/>
    </row>
    <row r="3" spans="1:16" ht="14.65" thickBot="1" x14ac:dyDescent="0.5">
      <c r="A3" s="36"/>
      <c r="B3" s="37"/>
      <c r="C3" s="37"/>
      <c r="D3" s="37"/>
      <c r="E3" s="37"/>
      <c r="F3" s="37"/>
      <c r="G3" s="37"/>
      <c r="H3" s="37"/>
      <c r="I3" s="37"/>
      <c r="J3" s="37"/>
      <c r="K3" s="37"/>
      <c r="L3" s="37"/>
      <c r="M3" s="37"/>
      <c r="N3" s="37"/>
      <c r="O3" s="38"/>
      <c r="P3" s="39"/>
    </row>
    <row r="4" spans="1:16" ht="14.65" thickBot="1" x14ac:dyDescent="0.5">
      <c r="A4" s="153" t="s">
        <v>1</v>
      </c>
      <c r="B4" s="154"/>
      <c r="C4" s="154"/>
      <c r="D4" s="155"/>
      <c r="E4" s="40"/>
      <c r="F4" s="37"/>
      <c r="G4" s="37"/>
      <c r="H4" s="220" t="s">
        <v>2</v>
      </c>
      <c r="I4" s="221"/>
      <c r="J4" s="221"/>
      <c r="K4" s="222"/>
      <c r="L4" s="37"/>
      <c r="M4" s="37"/>
      <c r="N4" s="37"/>
      <c r="O4" s="26" t="s">
        <v>3</v>
      </c>
      <c r="P4" s="27" t="s">
        <v>4</v>
      </c>
    </row>
    <row r="5" spans="1:16" ht="14.65" thickBot="1" x14ac:dyDescent="0.5">
      <c r="A5" s="1" t="s">
        <v>5</v>
      </c>
      <c r="B5" s="2">
        <v>1</v>
      </c>
      <c r="C5" s="3" t="s">
        <v>6</v>
      </c>
      <c r="D5" s="3" t="s">
        <v>7</v>
      </c>
      <c r="E5" s="41"/>
      <c r="F5" s="37"/>
      <c r="G5" s="37"/>
      <c r="H5" s="9" t="s">
        <v>8</v>
      </c>
      <c r="I5" s="10" t="s">
        <v>9</v>
      </c>
      <c r="J5" s="11" t="s">
        <v>10</v>
      </c>
      <c r="K5" s="12" t="s">
        <v>11</v>
      </c>
      <c r="L5" s="37"/>
      <c r="M5" s="37"/>
      <c r="N5" s="37"/>
      <c r="O5" s="25" t="s">
        <v>5</v>
      </c>
      <c r="P5" s="28">
        <f>P36</f>
        <v>1.74875E-2</v>
      </c>
    </row>
    <row r="6" spans="1:16" ht="14.65" thickBot="1" x14ac:dyDescent="0.5">
      <c r="A6" s="1" t="s">
        <v>12</v>
      </c>
      <c r="B6" s="2">
        <v>0.56999999999999995</v>
      </c>
      <c r="C6" s="3" t="s">
        <v>13</v>
      </c>
      <c r="D6" s="3" t="s">
        <v>14</v>
      </c>
      <c r="E6" s="41"/>
      <c r="F6" s="37"/>
      <c r="G6" s="37"/>
      <c r="H6" s="13" t="s">
        <v>5</v>
      </c>
      <c r="I6" s="8">
        <v>800</v>
      </c>
      <c r="J6" s="70">
        <f>P36</f>
        <v>1.74875E-2</v>
      </c>
      <c r="K6" s="15">
        <f>I6*J6</f>
        <v>13.99</v>
      </c>
      <c r="L6" s="37"/>
      <c r="M6" s="37"/>
      <c r="N6" s="37"/>
      <c r="O6" s="21" t="s">
        <v>12</v>
      </c>
      <c r="P6" s="29">
        <v>0</v>
      </c>
    </row>
    <row r="7" spans="1:16" ht="14.65" thickBot="1" x14ac:dyDescent="0.5">
      <c r="A7" s="1" t="s">
        <v>15</v>
      </c>
      <c r="B7" s="2">
        <v>0.02</v>
      </c>
      <c r="C7" s="3" t="s">
        <v>16</v>
      </c>
      <c r="D7" s="3" t="s">
        <v>17</v>
      </c>
      <c r="E7" s="41"/>
      <c r="F7" s="37"/>
      <c r="G7" s="37"/>
      <c r="H7" s="14" t="s">
        <v>12</v>
      </c>
      <c r="I7" s="4">
        <v>456</v>
      </c>
      <c r="J7" s="4">
        <v>5.0000000000000001E-3</v>
      </c>
      <c r="K7" s="15">
        <f t="shared" ref="K7:K11" si="0">I7*J7</f>
        <v>2.2800000000000002</v>
      </c>
      <c r="L7" s="37"/>
      <c r="M7" s="37"/>
      <c r="N7" s="37"/>
      <c r="O7" s="21" t="s">
        <v>18</v>
      </c>
      <c r="P7" s="29">
        <v>0.03</v>
      </c>
    </row>
    <row r="8" spans="1:16" ht="14.65" thickBot="1" x14ac:dyDescent="0.5">
      <c r="A8" s="1" t="s">
        <v>19</v>
      </c>
      <c r="B8" s="2">
        <v>0.01</v>
      </c>
      <c r="C8" s="3" t="s">
        <v>20</v>
      </c>
      <c r="D8" s="3" t="s">
        <v>16</v>
      </c>
      <c r="E8" s="41"/>
      <c r="F8" s="37"/>
      <c r="G8" s="37"/>
      <c r="H8" s="48" t="s">
        <v>15</v>
      </c>
      <c r="I8" s="49">
        <v>16</v>
      </c>
      <c r="J8" s="69">
        <f>P7</f>
        <v>0.03</v>
      </c>
      <c r="K8" s="50">
        <f t="shared" si="0"/>
        <v>0.48</v>
      </c>
      <c r="L8" s="37"/>
      <c r="M8" s="37"/>
      <c r="N8" s="37"/>
      <c r="O8" s="21" t="s">
        <v>21</v>
      </c>
      <c r="P8" s="29">
        <v>0.65</v>
      </c>
    </row>
    <row r="9" spans="1:16" ht="14.65" thickBot="1" x14ac:dyDescent="0.5">
      <c r="A9" s="1" t="s">
        <v>22</v>
      </c>
      <c r="B9" s="2">
        <v>0.01</v>
      </c>
      <c r="C9" s="3" t="s">
        <v>20</v>
      </c>
      <c r="D9" s="3" t="s">
        <v>16</v>
      </c>
      <c r="E9" s="41"/>
      <c r="F9" s="37"/>
      <c r="G9" s="37"/>
      <c r="H9" s="48" t="s">
        <v>19</v>
      </c>
      <c r="I9" s="49">
        <v>8</v>
      </c>
      <c r="J9" s="69">
        <f>P8</f>
        <v>0.65</v>
      </c>
      <c r="K9" s="50">
        <f t="shared" si="0"/>
        <v>5.2</v>
      </c>
      <c r="L9" s="37"/>
      <c r="M9" s="37"/>
      <c r="N9" s="37"/>
      <c r="O9" s="21" t="s">
        <v>23</v>
      </c>
      <c r="P9" s="29">
        <v>0.08</v>
      </c>
    </row>
    <row r="10" spans="1:16" ht="14.65" thickBot="1" x14ac:dyDescent="0.5">
      <c r="A10" s="1" t="s">
        <v>24</v>
      </c>
      <c r="B10" s="2">
        <v>0.04</v>
      </c>
      <c r="C10" s="3" t="s">
        <v>17</v>
      </c>
      <c r="D10" s="3" t="s">
        <v>25</v>
      </c>
      <c r="E10" s="41"/>
      <c r="F10" s="37"/>
      <c r="G10" s="37"/>
      <c r="H10" s="48" t="s">
        <v>22</v>
      </c>
      <c r="I10" s="49">
        <v>8</v>
      </c>
      <c r="J10" s="69">
        <f>P9</f>
        <v>0.08</v>
      </c>
      <c r="K10" s="50">
        <f t="shared" si="0"/>
        <v>0.64</v>
      </c>
      <c r="L10" s="37"/>
      <c r="M10" s="37"/>
      <c r="N10" s="37"/>
      <c r="O10" s="21" t="s">
        <v>26</v>
      </c>
      <c r="P10" s="29">
        <v>0.45</v>
      </c>
    </row>
    <row r="11" spans="1:16" x14ac:dyDescent="0.45">
      <c r="A11" s="42"/>
      <c r="B11" s="41"/>
      <c r="C11" s="41"/>
      <c r="D11" s="41"/>
      <c r="E11" s="41"/>
      <c r="F11" s="37"/>
      <c r="G11" s="37"/>
      <c r="H11" s="48" t="s">
        <v>24</v>
      </c>
      <c r="I11" s="49">
        <v>32</v>
      </c>
      <c r="J11" s="69">
        <v>0.45</v>
      </c>
      <c r="K11" s="50">
        <f t="shared" si="0"/>
        <v>14.4</v>
      </c>
      <c r="L11" s="37"/>
      <c r="M11" s="37"/>
      <c r="N11" s="37"/>
      <c r="O11" s="21" t="s">
        <v>27</v>
      </c>
      <c r="P11" s="29">
        <v>0</v>
      </c>
    </row>
    <row r="12" spans="1:16" ht="14.65" thickBot="1" x14ac:dyDescent="0.5">
      <c r="A12" s="42"/>
      <c r="B12" s="41"/>
      <c r="C12" s="41"/>
      <c r="D12" s="41"/>
      <c r="E12" s="41"/>
      <c r="F12" s="37"/>
      <c r="G12" s="37"/>
      <c r="H12" s="51" t="s">
        <v>28</v>
      </c>
      <c r="I12" s="52">
        <f>SUM(I6:I11)</f>
        <v>1320</v>
      </c>
      <c r="J12" s="53"/>
      <c r="K12" s="54">
        <f>SUM(K6:K11)</f>
        <v>36.99</v>
      </c>
      <c r="L12" s="37"/>
      <c r="M12" s="37"/>
      <c r="N12" s="37"/>
      <c r="O12" s="21" t="s">
        <v>29</v>
      </c>
      <c r="P12" s="29">
        <v>0</v>
      </c>
    </row>
    <row r="13" spans="1:16" ht="14.65" thickBot="1" x14ac:dyDescent="0.5">
      <c r="A13" s="153" t="s">
        <v>30</v>
      </c>
      <c r="B13" s="154"/>
      <c r="C13" s="154"/>
      <c r="D13" s="154"/>
      <c r="E13" s="155"/>
      <c r="F13" s="37"/>
      <c r="G13" s="37"/>
      <c r="H13" s="55" t="s">
        <v>31</v>
      </c>
      <c r="I13" s="166">
        <f>I12/16</f>
        <v>82.5</v>
      </c>
      <c r="J13" s="167"/>
      <c r="K13" s="168"/>
      <c r="L13" s="37"/>
      <c r="M13" s="37"/>
      <c r="N13" s="37"/>
      <c r="O13" s="21" t="s">
        <v>32</v>
      </c>
      <c r="P13" s="29">
        <v>0</v>
      </c>
    </row>
    <row r="14" spans="1:16" ht="14.65" thickBot="1" x14ac:dyDescent="0.5">
      <c r="A14" s="207" t="s">
        <v>33</v>
      </c>
      <c r="B14" s="209" t="s">
        <v>12</v>
      </c>
      <c r="C14" s="209"/>
      <c r="D14" s="209"/>
      <c r="E14" s="210"/>
      <c r="F14" s="37"/>
      <c r="G14" s="37"/>
      <c r="H14" s="223" t="s">
        <v>34</v>
      </c>
      <c r="I14" s="224"/>
      <c r="J14" s="224"/>
      <c r="K14" s="225"/>
      <c r="L14" s="37"/>
      <c r="M14" s="37"/>
      <c r="N14" s="37"/>
      <c r="O14" s="21" t="s">
        <v>35</v>
      </c>
      <c r="P14" s="29">
        <v>0</v>
      </c>
    </row>
    <row r="15" spans="1:16" x14ac:dyDescent="0.45">
      <c r="A15" s="208"/>
      <c r="B15" s="211" t="s">
        <v>5</v>
      </c>
      <c r="C15" s="211"/>
      <c r="D15" s="211"/>
      <c r="E15" s="212"/>
      <c r="F15" s="37"/>
      <c r="G15" s="37"/>
      <c r="H15" s="56" t="s">
        <v>8</v>
      </c>
      <c r="I15" s="57" t="s">
        <v>9</v>
      </c>
      <c r="J15" s="58" t="s">
        <v>10</v>
      </c>
      <c r="K15" s="59" t="s">
        <v>11</v>
      </c>
      <c r="L15" s="37"/>
      <c r="M15" s="37"/>
      <c r="N15" s="37"/>
      <c r="O15" s="21" t="s">
        <v>36</v>
      </c>
      <c r="P15" s="29">
        <v>0</v>
      </c>
    </row>
    <row r="16" spans="1:16" x14ac:dyDescent="0.45">
      <c r="A16" s="208"/>
      <c r="B16" s="211" t="s">
        <v>37</v>
      </c>
      <c r="C16" s="211"/>
      <c r="D16" s="211"/>
      <c r="E16" s="212"/>
      <c r="F16" s="37"/>
      <c r="G16" s="37"/>
      <c r="H16" s="48" t="s">
        <v>38</v>
      </c>
      <c r="I16" s="66">
        <v>16</v>
      </c>
      <c r="J16" s="62">
        <f>K12/I12</f>
        <v>2.8022727272727276E-2</v>
      </c>
      <c r="K16" s="60">
        <f t="shared" ref="K16:K34" si="1">J16*I16</f>
        <v>0.44836363636363641</v>
      </c>
      <c r="L16" s="37"/>
      <c r="M16" s="37"/>
      <c r="N16" s="37"/>
      <c r="O16" s="21" t="s">
        <v>39</v>
      </c>
      <c r="P16" s="29">
        <v>0</v>
      </c>
    </row>
    <row r="17" spans="1:16" x14ac:dyDescent="0.45">
      <c r="A17" s="216" t="s">
        <v>40</v>
      </c>
      <c r="B17" s="217"/>
      <c r="C17" s="217"/>
      <c r="D17" s="217"/>
      <c r="E17" s="218"/>
      <c r="F17" s="37"/>
      <c r="G17" s="37"/>
      <c r="H17" s="48" t="s">
        <v>41</v>
      </c>
      <c r="I17" s="66">
        <v>10</v>
      </c>
      <c r="J17" s="63">
        <f>P11</f>
        <v>0</v>
      </c>
      <c r="K17" s="61">
        <f t="shared" si="1"/>
        <v>0</v>
      </c>
      <c r="L17" s="37"/>
      <c r="M17" s="37"/>
      <c r="N17" s="37"/>
      <c r="O17" s="21" t="s">
        <v>42</v>
      </c>
      <c r="P17" s="29">
        <v>0</v>
      </c>
    </row>
    <row r="18" spans="1:16" x14ac:dyDescent="0.45">
      <c r="A18" s="208" t="s">
        <v>43</v>
      </c>
      <c r="B18" s="211" t="s">
        <v>44</v>
      </c>
      <c r="C18" s="211"/>
      <c r="D18" s="211"/>
      <c r="E18" s="212"/>
      <c r="F18" s="37"/>
      <c r="G18" s="37"/>
      <c r="H18" s="14" t="s">
        <v>45</v>
      </c>
      <c r="I18" s="66">
        <v>16</v>
      </c>
      <c r="J18" s="64">
        <f>P12</f>
        <v>0</v>
      </c>
      <c r="K18" s="16">
        <f t="shared" si="1"/>
        <v>0</v>
      </c>
      <c r="L18" s="37"/>
      <c r="M18" s="37"/>
      <c r="N18" s="37"/>
      <c r="O18" s="22" t="s">
        <v>46</v>
      </c>
      <c r="P18" s="29">
        <v>0</v>
      </c>
    </row>
    <row r="19" spans="1:16" ht="15" customHeight="1" x14ac:dyDescent="0.45">
      <c r="A19" s="208"/>
      <c r="B19" s="211"/>
      <c r="C19" s="211"/>
      <c r="D19" s="211"/>
      <c r="E19" s="212"/>
      <c r="F19" s="37"/>
      <c r="G19" s="37"/>
      <c r="H19" s="14" t="s">
        <v>47</v>
      </c>
      <c r="I19" s="66">
        <v>0</v>
      </c>
      <c r="J19" s="64">
        <f>P14</f>
        <v>0</v>
      </c>
      <c r="K19" s="16">
        <f t="shared" si="1"/>
        <v>0</v>
      </c>
      <c r="L19" s="37"/>
      <c r="M19" s="37"/>
      <c r="N19" s="37"/>
      <c r="O19" s="22" t="s">
        <v>48</v>
      </c>
      <c r="P19" s="29">
        <v>0</v>
      </c>
    </row>
    <row r="20" spans="1:16" ht="14.65" thickBot="1" x14ac:dyDescent="0.5">
      <c r="A20" s="213" t="s">
        <v>49</v>
      </c>
      <c r="B20" s="214"/>
      <c r="C20" s="214"/>
      <c r="D20" s="214"/>
      <c r="E20" s="215"/>
      <c r="F20" s="37"/>
      <c r="G20" s="37"/>
      <c r="H20" s="14" t="s">
        <v>50</v>
      </c>
      <c r="I20" s="66">
        <v>0</v>
      </c>
      <c r="J20" s="64">
        <v>0</v>
      </c>
      <c r="K20" s="16">
        <f t="shared" si="1"/>
        <v>0</v>
      </c>
      <c r="L20" s="37"/>
      <c r="M20" s="37"/>
      <c r="N20" s="37"/>
      <c r="O20" s="22" t="s">
        <v>51</v>
      </c>
      <c r="P20" s="29">
        <v>0</v>
      </c>
    </row>
    <row r="21" spans="1:16" ht="14.65" thickBot="1" x14ac:dyDescent="0.5">
      <c r="A21" s="42"/>
      <c r="B21" s="41"/>
      <c r="C21" s="41"/>
      <c r="D21" s="41"/>
      <c r="E21" s="41"/>
      <c r="F21" s="37"/>
      <c r="G21" s="37"/>
      <c r="H21" s="14" t="s">
        <v>52</v>
      </c>
      <c r="I21" s="66">
        <v>0</v>
      </c>
      <c r="J21" s="64">
        <f>P16</f>
        <v>0</v>
      </c>
      <c r="K21" s="16">
        <f t="shared" si="1"/>
        <v>0</v>
      </c>
      <c r="L21" s="37"/>
      <c r="M21" s="37"/>
      <c r="N21" s="37"/>
      <c r="O21" s="22" t="s">
        <v>53</v>
      </c>
      <c r="P21" s="29"/>
    </row>
    <row r="22" spans="1:16" ht="14.65" thickBot="1" x14ac:dyDescent="0.5">
      <c r="A22" s="153" t="s">
        <v>54</v>
      </c>
      <c r="B22" s="154"/>
      <c r="C22" s="154"/>
      <c r="D22" s="154"/>
      <c r="E22" s="219"/>
      <c r="F22" s="37"/>
      <c r="G22" s="37"/>
      <c r="H22" s="17" t="s">
        <v>55</v>
      </c>
      <c r="I22" s="66">
        <v>0</v>
      </c>
      <c r="J22" s="65">
        <f>P17</f>
        <v>0</v>
      </c>
      <c r="K22" s="16">
        <f t="shared" si="1"/>
        <v>0</v>
      </c>
      <c r="L22" s="37"/>
      <c r="M22" s="37"/>
      <c r="N22" s="37"/>
      <c r="O22" s="22" t="s">
        <v>56</v>
      </c>
      <c r="P22" s="29">
        <v>0</v>
      </c>
    </row>
    <row r="23" spans="1:16" x14ac:dyDescent="0.45">
      <c r="A23" s="178"/>
      <c r="B23" s="179"/>
      <c r="C23" s="179"/>
      <c r="D23" s="179"/>
      <c r="E23" s="180"/>
      <c r="F23" s="37"/>
      <c r="G23" s="37"/>
      <c r="H23" s="14" t="s">
        <v>46</v>
      </c>
      <c r="I23" s="66">
        <v>0</v>
      </c>
      <c r="J23" s="65">
        <f>P18</f>
        <v>0</v>
      </c>
      <c r="K23" s="18">
        <f t="shared" si="1"/>
        <v>0</v>
      </c>
      <c r="L23" s="37"/>
      <c r="M23" s="37"/>
      <c r="N23" s="37"/>
      <c r="O23" s="22" t="s">
        <v>57</v>
      </c>
      <c r="P23" s="29">
        <v>0</v>
      </c>
    </row>
    <row r="24" spans="1:16" x14ac:dyDescent="0.45">
      <c r="A24" s="181"/>
      <c r="B24" s="182"/>
      <c r="C24" s="182"/>
      <c r="D24" s="182"/>
      <c r="E24" s="183"/>
      <c r="F24" s="37"/>
      <c r="G24" s="37"/>
      <c r="H24" s="14" t="s">
        <v>48</v>
      </c>
      <c r="I24" s="66">
        <v>0</v>
      </c>
      <c r="J24" s="65">
        <f>P19</f>
        <v>0</v>
      </c>
      <c r="K24" s="18">
        <f t="shared" si="1"/>
        <v>0</v>
      </c>
      <c r="L24" s="37"/>
      <c r="M24" s="37"/>
      <c r="N24" s="37"/>
      <c r="O24" s="22" t="s">
        <v>58</v>
      </c>
      <c r="P24" s="29">
        <v>0</v>
      </c>
    </row>
    <row r="25" spans="1:16" ht="15" customHeight="1" x14ac:dyDescent="0.45">
      <c r="A25" s="181"/>
      <c r="B25" s="182"/>
      <c r="C25" s="182"/>
      <c r="D25" s="182"/>
      <c r="E25" s="183"/>
      <c r="F25" s="37"/>
      <c r="G25" s="37"/>
      <c r="H25" s="14" t="s">
        <v>51</v>
      </c>
      <c r="I25" s="66">
        <v>0</v>
      </c>
      <c r="J25" s="65">
        <f>P20</f>
        <v>0</v>
      </c>
      <c r="K25" s="18">
        <f t="shared" si="1"/>
        <v>0</v>
      </c>
      <c r="L25" s="37"/>
      <c r="M25" s="37"/>
      <c r="N25" s="37"/>
      <c r="O25" s="22" t="s">
        <v>59</v>
      </c>
      <c r="P25" s="29">
        <v>0</v>
      </c>
    </row>
    <row r="26" spans="1:16" x14ac:dyDescent="0.45">
      <c r="A26" s="181"/>
      <c r="B26" s="182"/>
      <c r="C26" s="182"/>
      <c r="D26" s="182"/>
      <c r="E26" s="183"/>
      <c r="F26" s="37"/>
      <c r="G26" s="37"/>
      <c r="H26" s="14" t="s">
        <v>53</v>
      </c>
      <c r="I26" s="66">
        <v>0</v>
      </c>
      <c r="J26" s="65"/>
      <c r="K26" s="18">
        <f t="shared" si="1"/>
        <v>0</v>
      </c>
      <c r="L26" s="37"/>
      <c r="M26" s="37"/>
      <c r="N26" s="46"/>
      <c r="O26" s="22" t="s">
        <v>60</v>
      </c>
      <c r="P26" s="30">
        <v>0</v>
      </c>
    </row>
    <row r="27" spans="1:16" x14ac:dyDescent="0.45">
      <c r="A27" s="181"/>
      <c r="B27" s="182"/>
      <c r="C27" s="182"/>
      <c r="D27" s="182"/>
      <c r="E27" s="183"/>
      <c r="F27" s="37"/>
      <c r="G27" s="37"/>
      <c r="H27" s="14" t="s">
        <v>56</v>
      </c>
      <c r="I27" s="66">
        <v>0</v>
      </c>
      <c r="J27" s="65">
        <f t="shared" ref="J27:J34" si="2">P22</f>
        <v>0</v>
      </c>
      <c r="K27" s="18">
        <f t="shared" si="1"/>
        <v>0</v>
      </c>
      <c r="L27" s="37"/>
      <c r="M27" s="37"/>
      <c r="N27" s="37"/>
      <c r="O27" s="22" t="s">
        <v>61</v>
      </c>
      <c r="P27" s="31">
        <v>0</v>
      </c>
    </row>
    <row r="28" spans="1:16" ht="15" customHeight="1" x14ac:dyDescent="0.45">
      <c r="A28" s="181"/>
      <c r="B28" s="182"/>
      <c r="C28" s="182"/>
      <c r="D28" s="182"/>
      <c r="E28" s="183"/>
      <c r="F28" s="37"/>
      <c r="G28" s="37"/>
      <c r="H28" s="14" t="s">
        <v>57</v>
      </c>
      <c r="I28" s="66">
        <v>0</v>
      </c>
      <c r="J28" s="65">
        <f t="shared" si="2"/>
        <v>0</v>
      </c>
      <c r="K28" s="18">
        <f t="shared" si="1"/>
        <v>0</v>
      </c>
      <c r="L28" s="37"/>
      <c r="M28" s="37"/>
      <c r="N28" s="37"/>
      <c r="O28" s="22" t="s">
        <v>62</v>
      </c>
      <c r="P28" s="31">
        <v>0</v>
      </c>
    </row>
    <row r="29" spans="1:16" x14ac:dyDescent="0.45">
      <c r="A29" s="181"/>
      <c r="B29" s="182"/>
      <c r="C29" s="182"/>
      <c r="D29" s="182"/>
      <c r="E29" s="183"/>
      <c r="F29" s="37"/>
      <c r="G29" s="37"/>
      <c r="H29" s="14" t="s">
        <v>58</v>
      </c>
      <c r="I29" s="66">
        <v>0</v>
      </c>
      <c r="J29" s="65">
        <f t="shared" si="2"/>
        <v>0</v>
      </c>
      <c r="K29" s="18">
        <f t="shared" si="1"/>
        <v>0</v>
      </c>
      <c r="L29" s="37"/>
      <c r="M29" s="37"/>
      <c r="N29" s="37"/>
      <c r="O29" s="23" t="s">
        <v>63</v>
      </c>
      <c r="P29" s="32">
        <v>0</v>
      </c>
    </row>
    <row r="30" spans="1:16" ht="30" customHeight="1" x14ac:dyDescent="0.45">
      <c r="A30" s="181"/>
      <c r="B30" s="182"/>
      <c r="C30" s="182"/>
      <c r="D30" s="182"/>
      <c r="E30" s="183"/>
      <c r="F30" s="37"/>
      <c r="G30" s="37"/>
      <c r="H30" s="14" t="s">
        <v>59</v>
      </c>
      <c r="I30" s="66">
        <v>0</v>
      </c>
      <c r="J30" s="65">
        <f t="shared" si="2"/>
        <v>0</v>
      </c>
      <c r="K30" s="18">
        <f t="shared" si="1"/>
        <v>0</v>
      </c>
      <c r="L30" s="37"/>
      <c r="M30" s="37"/>
      <c r="N30" s="37"/>
      <c r="O30" s="144" t="s">
        <v>64</v>
      </c>
      <c r="P30" s="145"/>
    </row>
    <row r="31" spans="1:16" ht="14.65" thickBot="1" x14ac:dyDescent="0.5">
      <c r="A31" s="181"/>
      <c r="B31" s="182"/>
      <c r="C31" s="182"/>
      <c r="D31" s="182"/>
      <c r="E31" s="183"/>
      <c r="F31" s="37"/>
      <c r="G31" s="37"/>
      <c r="H31" s="14" t="s">
        <v>60</v>
      </c>
      <c r="I31" s="66">
        <v>0</v>
      </c>
      <c r="J31" s="65">
        <f t="shared" si="2"/>
        <v>0</v>
      </c>
      <c r="K31" s="18">
        <f t="shared" si="1"/>
        <v>0</v>
      </c>
      <c r="L31" s="37"/>
      <c r="M31" s="37"/>
      <c r="N31" s="37"/>
      <c r="O31" s="146"/>
      <c r="P31" s="147"/>
    </row>
    <row r="32" spans="1:16" x14ac:dyDescent="0.45">
      <c r="A32" s="181"/>
      <c r="B32" s="182"/>
      <c r="C32" s="182"/>
      <c r="D32" s="182"/>
      <c r="E32" s="183"/>
      <c r="F32" s="37"/>
      <c r="G32" s="37"/>
      <c r="H32" s="14" t="s">
        <v>61</v>
      </c>
      <c r="I32" s="66">
        <v>0</v>
      </c>
      <c r="J32" s="65">
        <f t="shared" si="2"/>
        <v>0</v>
      </c>
      <c r="K32" s="18">
        <f t="shared" si="1"/>
        <v>0</v>
      </c>
      <c r="L32" s="37"/>
      <c r="M32" s="37"/>
      <c r="N32" s="37"/>
      <c r="O32" s="156" t="s">
        <v>65</v>
      </c>
      <c r="P32" s="157"/>
    </row>
    <row r="33" spans="1:16" ht="14.65" thickBot="1" x14ac:dyDescent="0.5">
      <c r="A33" s="181"/>
      <c r="B33" s="182"/>
      <c r="C33" s="182"/>
      <c r="D33" s="182"/>
      <c r="E33" s="183"/>
      <c r="F33" s="37"/>
      <c r="G33" s="37"/>
      <c r="H33" s="14" t="s">
        <v>62</v>
      </c>
      <c r="I33" s="66">
        <v>0</v>
      </c>
      <c r="J33" s="65">
        <f t="shared" si="2"/>
        <v>0</v>
      </c>
      <c r="K33" s="18">
        <f t="shared" si="1"/>
        <v>0</v>
      </c>
      <c r="L33" s="37"/>
      <c r="M33" s="37"/>
      <c r="N33" s="37"/>
      <c r="O33" s="158"/>
      <c r="P33" s="159"/>
    </row>
    <row r="34" spans="1:16" x14ac:dyDescent="0.45">
      <c r="A34" s="181"/>
      <c r="B34" s="182"/>
      <c r="C34" s="182"/>
      <c r="D34" s="182"/>
      <c r="E34" s="183"/>
      <c r="F34" s="37"/>
      <c r="G34" s="37"/>
      <c r="H34" s="14" t="s">
        <v>63</v>
      </c>
      <c r="I34" s="66">
        <v>0</v>
      </c>
      <c r="J34" s="65">
        <f t="shared" si="2"/>
        <v>0</v>
      </c>
      <c r="K34" s="18">
        <f t="shared" si="1"/>
        <v>0</v>
      </c>
      <c r="L34" s="37"/>
      <c r="M34" s="37"/>
      <c r="N34" s="37"/>
      <c r="O34" s="46"/>
      <c r="P34" s="47"/>
    </row>
    <row r="35" spans="1:16" ht="14.65" thickBot="1" x14ac:dyDescent="0.5">
      <c r="A35" s="184"/>
      <c r="B35" s="185"/>
      <c r="C35" s="185"/>
      <c r="D35" s="185"/>
      <c r="E35" s="186"/>
      <c r="F35" s="37"/>
      <c r="G35" s="37"/>
      <c r="H35" s="17" t="s">
        <v>66</v>
      </c>
      <c r="I35" s="7"/>
      <c r="J35" s="6">
        <f>SUM(J16:J34)</f>
        <v>2.8022727272727276E-2</v>
      </c>
      <c r="K35" s="16">
        <f>SUM(K16:K34)</f>
        <v>0.44836363636363641</v>
      </c>
      <c r="L35" s="37"/>
      <c r="M35" s="37"/>
      <c r="N35" s="24" t="s">
        <v>8</v>
      </c>
      <c r="O35" s="24" t="s">
        <v>67</v>
      </c>
      <c r="P35" s="33" t="s">
        <v>68</v>
      </c>
    </row>
    <row r="36" spans="1:16" ht="14.65" thickBot="1" x14ac:dyDescent="0.5">
      <c r="A36" s="153" t="s">
        <v>69</v>
      </c>
      <c r="B36" s="154"/>
      <c r="C36" s="154"/>
      <c r="D36" s="154"/>
      <c r="E36" s="155"/>
      <c r="F36" s="37"/>
      <c r="G36" s="37"/>
      <c r="H36" s="150" t="s">
        <v>70</v>
      </c>
      <c r="I36" s="151"/>
      <c r="J36" s="151"/>
      <c r="K36" s="152"/>
      <c r="L36" s="37"/>
      <c r="M36" s="37"/>
      <c r="N36" s="5" t="s">
        <v>71</v>
      </c>
      <c r="O36" s="68">
        <v>13.99</v>
      </c>
      <c r="P36" s="34">
        <f>O36/800</f>
        <v>1.74875E-2</v>
      </c>
    </row>
    <row r="37" spans="1:16" ht="14.65" thickBot="1" x14ac:dyDescent="0.5">
      <c r="A37" s="169" t="s">
        <v>72</v>
      </c>
      <c r="B37" s="170"/>
      <c r="C37" s="170"/>
      <c r="D37" s="170"/>
      <c r="E37" s="171"/>
      <c r="F37" s="37"/>
      <c r="G37" s="37"/>
      <c r="H37" s="44"/>
      <c r="I37" s="37"/>
      <c r="J37" s="37"/>
      <c r="K37" s="45"/>
      <c r="L37" s="37"/>
      <c r="M37" s="37"/>
      <c r="N37" s="37"/>
      <c r="O37" s="37"/>
      <c r="P37" s="45"/>
    </row>
    <row r="38" spans="1:16" x14ac:dyDescent="0.45">
      <c r="A38" s="172"/>
      <c r="B38" s="173"/>
      <c r="C38" s="173"/>
      <c r="D38" s="173"/>
      <c r="E38" s="174"/>
      <c r="F38" s="37"/>
      <c r="G38" s="37"/>
      <c r="H38" s="67" t="s">
        <v>73</v>
      </c>
      <c r="I38" s="202">
        <v>12.99</v>
      </c>
      <c r="J38" s="202"/>
      <c r="K38" s="203"/>
      <c r="L38" s="37"/>
      <c r="M38" s="37"/>
      <c r="N38" s="160" t="s">
        <v>74</v>
      </c>
      <c r="O38" s="161"/>
      <c r="P38" s="162"/>
    </row>
    <row r="39" spans="1:16" ht="14.65" thickBot="1" x14ac:dyDescent="0.5">
      <c r="A39" s="175"/>
      <c r="B39" s="176"/>
      <c r="C39" s="176"/>
      <c r="D39" s="176"/>
      <c r="E39" s="177"/>
      <c r="F39" s="37"/>
      <c r="G39" s="37"/>
      <c r="H39" s="19" t="s">
        <v>75</v>
      </c>
      <c r="I39" s="204">
        <f>I38-K35</f>
        <v>12.541636363636364</v>
      </c>
      <c r="J39" s="205"/>
      <c r="K39" s="206"/>
      <c r="L39" s="37"/>
      <c r="M39" s="37"/>
      <c r="N39" s="163"/>
      <c r="O39" s="164"/>
      <c r="P39" s="165"/>
    </row>
    <row r="40" spans="1:16" ht="14.65" thickBot="1" x14ac:dyDescent="0.5">
      <c r="A40" s="43"/>
      <c r="B40" s="37"/>
      <c r="C40" s="37"/>
      <c r="D40" s="37"/>
      <c r="E40" s="37"/>
      <c r="F40" s="37"/>
      <c r="G40" s="37"/>
      <c r="H40" s="20" t="s">
        <v>76</v>
      </c>
      <c r="I40" s="148">
        <f>I39/I38</f>
        <v>0.96548393869410043</v>
      </c>
      <c r="J40" s="148"/>
      <c r="K40" s="149"/>
      <c r="L40" s="37"/>
      <c r="M40" s="37"/>
      <c r="N40" s="163"/>
      <c r="O40" s="164"/>
      <c r="P40" s="165"/>
    </row>
    <row r="41" spans="1:16" ht="14.65" thickBot="1" x14ac:dyDescent="0.5">
      <c r="A41" s="36"/>
      <c r="B41" s="37"/>
      <c r="C41" s="37"/>
      <c r="D41" s="37"/>
      <c r="E41" s="37"/>
      <c r="F41" s="37"/>
      <c r="G41" s="37"/>
      <c r="H41" s="37"/>
      <c r="I41" s="37"/>
      <c r="J41" s="37"/>
      <c r="K41" s="37"/>
      <c r="L41" s="37"/>
      <c r="M41" s="37"/>
      <c r="N41" s="163"/>
      <c r="O41" s="164"/>
      <c r="P41" s="165"/>
    </row>
    <row r="42" spans="1:16" ht="23.25" customHeight="1" x14ac:dyDescent="0.45">
      <c r="A42" s="198"/>
      <c r="B42" s="199"/>
      <c r="C42" s="199"/>
      <c r="D42" s="199"/>
      <c r="E42" s="199"/>
      <c r="F42" s="199"/>
      <c r="G42" s="199"/>
      <c r="H42" s="187"/>
      <c r="I42" s="188"/>
      <c r="J42" s="188"/>
      <c r="K42" s="188"/>
      <c r="L42" s="188"/>
      <c r="M42" s="188"/>
      <c r="N42" s="188"/>
      <c r="O42" s="188"/>
      <c r="P42" s="189"/>
    </row>
    <row r="43" spans="1:16" ht="31.5" customHeight="1" thickBot="1" x14ac:dyDescent="0.5">
      <c r="A43" s="200"/>
      <c r="B43" s="201"/>
      <c r="C43" s="201"/>
      <c r="D43" s="201"/>
      <c r="E43" s="201"/>
      <c r="F43" s="201"/>
      <c r="G43" s="201"/>
      <c r="H43" s="190"/>
      <c r="I43" s="190"/>
      <c r="J43" s="190"/>
      <c r="K43" s="190"/>
      <c r="L43" s="190"/>
      <c r="M43" s="190"/>
      <c r="N43" s="190"/>
      <c r="O43" s="190"/>
      <c r="P43" s="191"/>
    </row>
    <row r="46" spans="1:16" x14ac:dyDescent="0.45">
      <c r="J46" s="35"/>
    </row>
  </sheetData>
  <mergeCells count="27">
    <mergeCell ref="H42:P43"/>
    <mergeCell ref="A1:P2"/>
    <mergeCell ref="A42:G43"/>
    <mergeCell ref="I38:K38"/>
    <mergeCell ref="I39:K39"/>
    <mergeCell ref="A14:A16"/>
    <mergeCell ref="B14:E14"/>
    <mergeCell ref="B15:E15"/>
    <mergeCell ref="B16:E16"/>
    <mergeCell ref="A20:E20"/>
    <mergeCell ref="A18:A19"/>
    <mergeCell ref="B18:E19"/>
    <mergeCell ref="A17:E17"/>
    <mergeCell ref="A22:E22"/>
    <mergeCell ref="H4:K4"/>
    <mergeCell ref="H14:K14"/>
    <mergeCell ref="I13:K13"/>
    <mergeCell ref="A13:E13"/>
    <mergeCell ref="A37:E39"/>
    <mergeCell ref="A4:D4"/>
    <mergeCell ref="A23:E35"/>
    <mergeCell ref="O30:P31"/>
    <mergeCell ref="I40:K40"/>
    <mergeCell ref="H36:K36"/>
    <mergeCell ref="A36:E36"/>
    <mergeCell ref="O32:P33"/>
    <mergeCell ref="N38:P41"/>
  </mergeCells>
  <hyperlinks>
    <hyperlink ref="A37" r:id="rId1" xr:uid="{00000000-0004-0000-0000-000000000000}"/>
  </hyperlinks>
  <pageMargins left="0.7" right="0.7" top="0.75" bottom="0.75" header="0.3" footer="0.3"/>
  <pageSetup scale="50" orientation="landscape" r:id="rId2"/>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0C76-D5B4-4605-836C-881F9830BCA2}">
  <sheetPr codeName="Sheet2"/>
  <dimension ref="A1:AS176"/>
  <sheetViews>
    <sheetView tabSelected="1" topLeftCell="A10" zoomScale="85" zoomScaleNormal="85" workbookViewId="0">
      <selection activeCell="C11" sqref="C11"/>
    </sheetView>
  </sheetViews>
  <sheetFormatPr defaultRowHeight="14.25" x14ac:dyDescent="0.45"/>
  <cols>
    <col min="1" max="1" width="17.73046875" bestFit="1" customWidth="1"/>
    <col min="2" max="2" width="39.265625" bestFit="1" customWidth="1"/>
    <col min="3" max="3" width="14" bestFit="1" customWidth="1"/>
    <col min="4" max="4" width="13.73046875" customWidth="1"/>
    <col min="5" max="5" width="14" customWidth="1"/>
    <col min="8" max="8" width="32.86328125" bestFit="1" customWidth="1"/>
    <col min="9" max="9" width="12.265625" style="101" bestFit="1" customWidth="1"/>
    <col min="10" max="10" width="17.59765625" bestFit="1" customWidth="1"/>
    <col min="11" max="11" width="14.86328125" customWidth="1"/>
    <col min="12" max="13" width="8.86328125" customWidth="1"/>
    <col min="14" max="14" width="45.59765625" style="88" bestFit="1" customWidth="1"/>
    <col min="15" max="15" width="19.86328125" style="88" bestFit="1" customWidth="1"/>
    <col min="16" max="16" width="18.73046875" style="88" bestFit="1" customWidth="1"/>
    <col min="17" max="17" width="11.73046875" style="88" bestFit="1" customWidth="1"/>
    <col min="18" max="34" width="9.1328125" style="88"/>
    <col min="35" max="38" width="9.1328125" style="71"/>
  </cols>
  <sheetData>
    <row r="1" spans="1:13" ht="26.25" customHeight="1" x14ac:dyDescent="0.45">
      <c r="A1" s="192" t="s">
        <v>0</v>
      </c>
      <c r="B1" s="193"/>
      <c r="C1" s="193"/>
      <c r="D1" s="193"/>
      <c r="E1" s="193"/>
      <c r="F1" s="193"/>
      <c r="G1" s="193"/>
      <c r="H1" s="193"/>
      <c r="I1" s="193"/>
      <c r="J1" s="193"/>
      <c r="K1" s="193"/>
      <c r="L1" s="88"/>
      <c r="M1" s="88"/>
    </row>
    <row r="2" spans="1:13" ht="15" customHeight="1" thickBot="1" x14ac:dyDescent="0.5">
      <c r="A2" s="195"/>
      <c r="B2" s="196"/>
      <c r="C2" s="196"/>
      <c r="D2" s="196"/>
      <c r="E2" s="196"/>
      <c r="F2" s="196"/>
      <c r="G2" s="196"/>
      <c r="H2" s="196"/>
      <c r="I2" s="196"/>
      <c r="J2" s="196"/>
      <c r="K2" s="196"/>
      <c r="L2" s="88"/>
      <c r="M2" s="88"/>
    </row>
    <row r="3" spans="1:13" ht="15" customHeight="1" x14ac:dyDescent="0.45">
      <c r="A3" s="88"/>
      <c r="B3" s="271" t="s">
        <v>93</v>
      </c>
      <c r="C3" s="272"/>
      <c r="D3" s="272"/>
      <c r="E3" s="272"/>
      <c r="F3" s="272"/>
      <c r="G3" s="272"/>
      <c r="H3" s="272"/>
      <c r="I3" s="272"/>
      <c r="J3" s="272"/>
      <c r="K3" s="273"/>
      <c r="L3" s="88"/>
      <c r="M3" s="88"/>
    </row>
    <row r="4" spans="1:13" x14ac:dyDescent="0.45">
      <c r="A4" s="88"/>
      <c r="B4" s="274"/>
      <c r="C4" s="275"/>
      <c r="D4" s="275"/>
      <c r="E4" s="275"/>
      <c r="F4" s="275"/>
      <c r="G4" s="275"/>
      <c r="H4" s="275"/>
      <c r="I4" s="275"/>
      <c r="J4" s="275"/>
      <c r="K4" s="276"/>
      <c r="L4" s="88"/>
      <c r="M4" s="88"/>
    </row>
    <row r="5" spans="1:13" x14ac:dyDescent="0.45">
      <c r="A5" s="88"/>
      <c r="B5" s="274"/>
      <c r="C5" s="275"/>
      <c r="D5" s="275"/>
      <c r="E5" s="275"/>
      <c r="F5" s="275"/>
      <c r="G5" s="275"/>
      <c r="H5" s="275"/>
      <c r="I5" s="275"/>
      <c r="J5" s="275"/>
      <c r="K5" s="276"/>
      <c r="L5" s="88"/>
      <c r="M5" s="88"/>
    </row>
    <row r="6" spans="1:13" x14ac:dyDescent="0.45">
      <c r="A6" s="88"/>
      <c r="B6" s="274"/>
      <c r="C6" s="275"/>
      <c r="D6" s="275"/>
      <c r="E6" s="275"/>
      <c r="F6" s="275"/>
      <c r="G6" s="275"/>
      <c r="H6" s="275"/>
      <c r="I6" s="275"/>
      <c r="J6" s="275"/>
      <c r="K6" s="276"/>
      <c r="L6" s="88"/>
      <c r="M6" s="88"/>
    </row>
    <row r="7" spans="1:13" x14ac:dyDescent="0.45">
      <c r="A7" s="88"/>
      <c r="B7" s="274"/>
      <c r="C7" s="275"/>
      <c r="D7" s="275"/>
      <c r="E7" s="275"/>
      <c r="F7" s="275"/>
      <c r="G7" s="275"/>
      <c r="H7" s="275"/>
      <c r="I7" s="275"/>
      <c r="J7" s="275"/>
      <c r="K7" s="276"/>
      <c r="L7" s="88"/>
      <c r="M7" s="88"/>
    </row>
    <row r="8" spans="1:13" ht="57" customHeight="1" thickBot="1" x14ac:dyDescent="0.5">
      <c r="A8" s="88"/>
      <c r="B8" s="274"/>
      <c r="C8" s="275"/>
      <c r="D8" s="275"/>
      <c r="E8" s="275"/>
      <c r="F8" s="275"/>
      <c r="G8" s="275"/>
      <c r="H8" s="275"/>
      <c r="I8" s="275"/>
      <c r="J8" s="275"/>
      <c r="K8" s="276"/>
      <c r="L8" s="88"/>
      <c r="M8" s="88"/>
    </row>
    <row r="9" spans="1:13" ht="18.399999999999999" thickBot="1" x14ac:dyDescent="0.5">
      <c r="A9" s="88"/>
      <c r="B9" s="259" t="s">
        <v>77</v>
      </c>
      <c r="C9" s="260"/>
      <c r="D9" s="260"/>
      <c r="E9" s="88"/>
      <c r="F9" s="88"/>
      <c r="G9" s="88"/>
      <c r="H9" s="264" t="s">
        <v>78</v>
      </c>
      <c r="I9" s="265"/>
      <c r="J9" s="265"/>
      <c r="K9" s="266"/>
      <c r="L9" s="88"/>
      <c r="M9" s="88"/>
    </row>
    <row r="10" spans="1:13" ht="18.399999999999999" thickBot="1" x14ac:dyDescent="0.5">
      <c r="A10" s="88"/>
      <c r="B10" s="26" t="s">
        <v>79</v>
      </c>
      <c r="C10" s="90" t="s">
        <v>67</v>
      </c>
      <c r="D10" s="26" t="s">
        <v>68</v>
      </c>
      <c r="E10" s="88"/>
      <c r="F10" s="88"/>
      <c r="G10" s="88"/>
      <c r="H10" s="264" t="s">
        <v>2</v>
      </c>
      <c r="I10" s="265"/>
      <c r="J10" s="265"/>
      <c r="K10" s="266"/>
      <c r="L10" s="88"/>
      <c r="M10" s="88"/>
    </row>
    <row r="11" spans="1:13" ht="18.75" customHeight="1" thickBot="1" x14ac:dyDescent="0.5">
      <c r="A11" s="88"/>
      <c r="B11" s="89" t="s">
        <v>71</v>
      </c>
      <c r="C11" s="96">
        <v>24</v>
      </c>
      <c r="D11" s="92">
        <f>C11/800</f>
        <v>0.03</v>
      </c>
      <c r="E11" s="88"/>
      <c r="F11" s="88"/>
      <c r="G11" s="88"/>
      <c r="H11" s="9" t="s">
        <v>8</v>
      </c>
      <c r="I11" s="10" t="s">
        <v>9</v>
      </c>
      <c r="J11" s="11" t="s">
        <v>10</v>
      </c>
      <c r="K11" s="12" t="s">
        <v>11</v>
      </c>
      <c r="L11" s="88"/>
      <c r="M11" s="88"/>
    </row>
    <row r="12" spans="1:13" ht="15" customHeight="1" x14ac:dyDescent="0.45">
      <c r="A12" s="88"/>
      <c r="B12" s="91" t="s">
        <v>80</v>
      </c>
      <c r="C12" s="280" t="s">
        <v>4</v>
      </c>
      <c r="D12" s="281"/>
      <c r="E12" s="88"/>
      <c r="F12" s="88"/>
      <c r="G12" s="88"/>
      <c r="H12" s="129" t="s">
        <v>5</v>
      </c>
      <c r="I12" s="8">
        <v>800</v>
      </c>
      <c r="J12" s="85">
        <f>D11</f>
        <v>0.03</v>
      </c>
      <c r="K12" s="80">
        <f>I12*J12</f>
        <v>24</v>
      </c>
      <c r="L12" s="88"/>
      <c r="M12" s="88"/>
    </row>
    <row r="13" spans="1:13" ht="15.75" customHeight="1" thickBot="1" x14ac:dyDescent="0.5">
      <c r="A13" s="88"/>
      <c r="B13" s="133" t="s">
        <v>12</v>
      </c>
      <c r="C13" s="282">
        <v>0</v>
      </c>
      <c r="D13" s="283"/>
      <c r="E13" s="88"/>
      <c r="F13" s="88"/>
      <c r="G13" s="88"/>
      <c r="H13" s="130" t="s">
        <v>12</v>
      </c>
      <c r="I13" s="94">
        <v>456</v>
      </c>
      <c r="J13" s="86">
        <v>5.0000000000000001E-3</v>
      </c>
      <c r="K13" s="80">
        <f t="shared" ref="K13:K17" si="0">I13*J13</f>
        <v>2.2800000000000002</v>
      </c>
      <c r="L13" s="88"/>
      <c r="M13" s="88"/>
    </row>
    <row r="14" spans="1:13" ht="14.65" thickBot="1" x14ac:dyDescent="0.5">
      <c r="A14" s="88"/>
      <c r="B14" s="134" t="s">
        <v>18</v>
      </c>
      <c r="C14" s="269">
        <v>0.5</v>
      </c>
      <c r="D14" s="270"/>
      <c r="E14" s="88"/>
      <c r="F14" s="88"/>
      <c r="G14" s="88"/>
      <c r="H14" s="131" t="s">
        <v>15</v>
      </c>
      <c r="I14" s="97">
        <v>0.5</v>
      </c>
      <c r="J14" s="93">
        <f>C14</f>
        <v>0.5</v>
      </c>
      <c r="K14" s="81">
        <f>I14*J14</f>
        <v>0.25</v>
      </c>
      <c r="L14" s="88"/>
      <c r="M14" s="88"/>
    </row>
    <row r="15" spans="1:13" ht="14.65" thickBot="1" x14ac:dyDescent="0.5">
      <c r="A15" s="88"/>
      <c r="B15" s="134" t="s">
        <v>21</v>
      </c>
      <c r="C15" s="226"/>
      <c r="D15" s="227"/>
      <c r="E15" s="88"/>
      <c r="F15" s="88"/>
      <c r="G15" s="88"/>
      <c r="H15" s="131" t="s">
        <v>19</v>
      </c>
      <c r="I15" s="97">
        <v>0.5</v>
      </c>
      <c r="J15" s="93">
        <v>0.06</v>
      </c>
      <c r="K15" s="81">
        <f>I15*J15</f>
        <v>0.03</v>
      </c>
      <c r="L15" s="88"/>
      <c r="M15" s="88"/>
    </row>
    <row r="16" spans="1:13" ht="14.65" thickBot="1" x14ac:dyDescent="0.5">
      <c r="A16" s="88"/>
      <c r="B16" s="134" t="s">
        <v>23</v>
      </c>
      <c r="C16" s="226">
        <v>0.5</v>
      </c>
      <c r="D16" s="227"/>
      <c r="E16" s="88"/>
      <c r="F16" s="88"/>
      <c r="G16" s="88"/>
      <c r="H16" s="131" t="s">
        <v>22</v>
      </c>
      <c r="I16" s="97">
        <v>0.5</v>
      </c>
      <c r="J16" s="93">
        <f>C16</f>
        <v>0.5</v>
      </c>
      <c r="K16" s="81">
        <f t="shared" si="0"/>
        <v>0.25</v>
      </c>
      <c r="L16" s="88"/>
      <c r="M16" s="88"/>
    </row>
    <row r="17" spans="1:13" ht="14.65" thickBot="1" x14ac:dyDescent="0.5">
      <c r="A17" s="88"/>
      <c r="B17" s="134" t="s">
        <v>26</v>
      </c>
      <c r="C17" s="226">
        <v>0.5</v>
      </c>
      <c r="D17" s="227"/>
      <c r="E17" s="88"/>
      <c r="F17" s="88"/>
      <c r="G17" s="88"/>
      <c r="H17" s="131" t="s">
        <v>24</v>
      </c>
      <c r="I17" s="97">
        <v>0.5</v>
      </c>
      <c r="J17" s="93">
        <v>0.12</v>
      </c>
      <c r="K17" s="81">
        <f t="shared" si="0"/>
        <v>0.06</v>
      </c>
      <c r="L17" s="88"/>
      <c r="M17" s="88"/>
    </row>
    <row r="18" spans="1:13" ht="14.65" thickBot="1" x14ac:dyDescent="0.5">
      <c r="A18" s="88"/>
      <c r="B18" s="134" t="s">
        <v>27</v>
      </c>
      <c r="C18" s="267">
        <v>0.5</v>
      </c>
      <c r="D18" s="268"/>
      <c r="E18" s="88"/>
      <c r="F18" s="88"/>
      <c r="G18" s="88"/>
      <c r="H18" s="131" t="s">
        <v>89</v>
      </c>
      <c r="I18" s="128">
        <v>3</v>
      </c>
      <c r="J18" s="107">
        <f>SUM(C21:D25)</f>
        <v>19.197500000000002</v>
      </c>
      <c r="K18" s="81">
        <f>J18/I18</f>
        <v>6.3991666666666669</v>
      </c>
      <c r="L18" s="88"/>
      <c r="M18" s="88"/>
    </row>
    <row r="19" spans="1:13" ht="14.65" thickBot="1" x14ac:dyDescent="0.5">
      <c r="A19" s="88"/>
      <c r="B19" s="135" t="s">
        <v>32</v>
      </c>
      <c r="C19" s="269">
        <v>0.4</v>
      </c>
      <c r="D19" s="270"/>
      <c r="E19" s="88"/>
      <c r="F19" s="88"/>
      <c r="G19" s="88"/>
      <c r="H19" s="74" t="s">
        <v>28</v>
      </c>
      <c r="I19" s="98">
        <f>SUM(I12:I17)</f>
        <v>1258</v>
      </c>
      <c r="J19" s="75"/>
      <c r="K19" s="82">
        <f>SUM(K12:K18)</f>
        <v>33.269166666666671</v>
      </c>
      <c r="L19" s="88"/>
      <c r="M19" s="88"/>
    </row>
    <row r="20" spans="1:13" ht="14.65" thickBot="1" x14ac:dyDescent="0.5">
      <c r="A20" s="88"/>
      <c r="B20" s="102" t="s">
        <v>84</v>
      </c>
      <c r="C20" s="103"/>
      <c r="D20" s="104"/>
      <c r="E20" s="88"/>
      <c r="F20" s="88"/>
      <c r="G20" s="88"/>
      <c r="H20" s="76" t="s">
        <v>31</v>
      </c>
      <c r="I20" s="277">
        <f>I19/16</f>
        <v>78.625</v>
      </c>
      <c r="J20" s="278"/>
      <c r="K20" s="279"/>
      <c r="L20" s="88"/>
      <c r="M20" s="88"/>
    </row>
    <row r="21" spans="1:13" ht="15" customHeight="1" thickBot="1" x14ac:dyDescent="0.5">
      <c r="A21" s="88"/>
      <c r="B21" s="105" t="s">
        <v>83</v>
      </c>
      <c r="C21" s="226">
        <v>15</v>
      </c>
      <c r="D21" s="227"/>
      <c r="E21" s="88"/>
      <c r="F21" s="88"/>
      <c r="G21" s="88"/>
      <c r="H21" s="88"/>
      <c r="I21" s="99"/>
      <c r="J21" s="88"/>
      <c r="K21" s="88"/>
      <c r="L21" s="88"/>
      <c r="M21" s="88"/>
    </row>
    <row r="22" spans="1:13" ht="15.75" customHeight="1" thickBot="1" x14ac:dyDescent="0.5">
      <c r="A22" s="88"/>
      <c r="B22" s="17" t="s">
        <v>85</v>
      </c>
      <c r="C22" s="234">
        <f>C21*0.0765</f>
        <v>1.1475</v>
      </c>
      <c r="D22" s="235"/>
      <c r="E22" s="88"/>
      <c r="F22" s="88"/>
      <c r="G22" s="88"/>
      <c r="H22" s="253" t="s">
        <v>34</v>
      </c>
      <c r="I22" s="254"/>
      <c r="J22" s="254"/>
      <c r="K22" s="255"/>
      <c r="L22" s="88"/>
      <c r="M22" s="88"/>
    </row>
    <row r="23" spans="1:13" ht="14.65" thickBot="1" x14ac:dyDescent="0.5">
      <c r="A23" s="88"/>
      <c r="B23" s="17" t="s">
        <v>86</v>
      </c>
      <c r="C23" s="236">
        <f>C21*0.03</f>
        <v>0.44999999999999996</v>
      </c>
      <c r="D23" s="237"/>
      <c r="E23" s="88"/>
      <c r="F23" s="88"/>
      <c r="G23" s="88"/>
      <c r="H23" s="256"/>
      <c r="I23" s="257"/>
      <c r="J23" s="257"/>
      <c r="K23" s="258"/>
      <c r="L23" s="88"/>
      <c r="M23" s="88"/>
    </row>
    <row r="24" spans="1:13" ht="15" customHeight="1" thickBot="1" x14ac:dyDescent="0.5">
      <c r="A24" s="88"/>
      <c r="B24" s="17" t="s">
        <v>87</v>
      </c>
      <c r="C24" s="236">
        <f>C21*0.04</f>
        <v>0.6</v>
      </c>
      <c r="D24" s="237"/>
      <c r="E24" s="88"/>
      <c r="F24" s="88"/>
      <c r="G24" s="88"/>
      <c r="H24" s="56" t="s">
        <v>8</v>
      </c>
      <c r="I24" s="57" t="s">
        <v>9</v>
      </c>
      <c r="J24" s="58" t="s">
        <v>10</v>
      </c>
      <c r="K24" s="59" t="s">
        <v>11</v>
      </c>
      <c r="L24" s="88"/>
      <c r="M24" s="88"/>
    </row>
    <row r="25" spans="1:13" ht="15" customHeight="1" thickBot="1" x14ac:dyDescent="0.5">
      <c r="A25" s="88"/>
      <c r="B25" s="106" t="s">
        <v>88</v>
      </c>
      <c r="C25" s="234">
        <v>2</v>
      </c>
      <c r="D25" s="235"/>
      <c r="E25" s="88"/>
      <c r="F25" s="88"/>
      <c r="G25" s="88"/>
      <c r="H25" s="109" t="s">
        <v>90</v>
      </c>
      <c r="I25" s="137">
        <v>16</v>
      </c>
      <c r="J25" s="136">
        <f>K19/I19</f>
        <v>2.6446078431372554E-2</v>
      </c>
      <c r="K25" s="108">
        <f>J25*I25</f>
        <v>0.42313725490196086</v>
      </c>
      <c r="L25" s="88"/>
      <c r="M25" s="88"/>
    </row>
    <row r="26" spans="1:13" ht="15" customHeight="1" thickBot="1" x14ac:dyDescent="0.5">
      <c r="A26" s="88"/>
      <c r="B26" s="88"/>
      <c r="C26" s="88"/>
      <c r="D26" s="88"/>
      <c r="E26" s="88"/>
      <c r="F26" s="88"/>
      <c r="G26" s="88"/>
      <c r="H26" s="109"/>
      <c r="I26" s="143" t="s">
        <v>91</v>
      </c>
      <c r="J26" s="139" t="s">
        <v>91</v>
      </c>
      <c r="K26" s="139" t="s">
        <v>91</v>
      </c>
      <c r="L26" s="88"/>
      <c r="M26" s="88"/>
    </row>
    <row r="27" spans="1:13" ht="15" customHeight="1" thickBot="1" x14ac:dyDescent="0.5">
      <c r="A27" s="88"/>
      <c r="B27" s="88"/>
      <c r="C27" s="88"/>
      <c r="D27" s="88"/>
      <c r="E27" s="88"/>
      <c r="F27" s="88"/>
      <c r="G27" s="88"/>
      <c r="H27" s="131" t="s">
        <v>41</v>
      </c>
      <c r="I27" s="142">
        <v>4</v>
      </c>
      <c r="J27" s="140">
        <f>C18</f>
        <v>0.5</v>
      </c>
      <c r="K27" s="138">
        <f t="shared" ref="K27:K28" si="1">J27*I27</f>
        <v>2</v>
      </c>
      <c r="L27" s="88"/>
      <c r="M27" s="88"/>
    </row>
    <row r="28" spans="1:13" ht="15.75" customHeight="1" thickBot="1" x14ac:dyDescent="0.5">
      <c r="A28" s="88"/>
      <c r="B28" s="88"/>
      <c r="C28" s="88"/>
      <c r="D28" s="88"/>
      <c r="E28" s="88"/>
      <c r="F28" s="88"/>
      <c r="G28" s="88"/>
      <c r="H28" s="132" t="s">
        <v>45</v>
      </c>
      <c r="I28" s="141">
        <v>9</v>
      </c>
      <c r="J28" s="95">
        <f>C19</f>
        <v>0.4</v>
      </c>
      <c r="K28" s="83">
        <f t="shared" si="1"/>
        <v>3.6</v>
      </c>
      <c r="L28" s="88"/>
      <c r="M28" s="88"/>
    </row>
    <row r="29" spans="1:13" ht="39.75" customHeight="1" x14ac:dyDescent="0.45">
      <c r="A29" s="88"/>
      <c r="B29" s="88"/>
      <c r="C29" s="88"/>
      <c r="D29" s="88"/>
      <c r="E29" s="88"/>
      <c r="F29" s="88"/>
      <c r="G29" s="88"/>
      <c r="H29" s="110" t="s">
        <v>92</v>
      </c>
      <c r="I29" s="100"/>
      <c r="J29" s="87">
        <f>SUM(J25:J28)</f>
        <v>0.92644607843137261</v>
      </c>
      <c r="K29" s="84">
        <f>SUM(K25:K28)</f>
        <v>6.0231372549019611</v>
      </c>
      <c r="L29" s="88"/>
      <c r="M29" s="88"/>
    </row>
    <row r="30" spans="1:13" ht="14.65" thickBot="1" x14ac:dyDescent="0.5">
      <c r="A30" s="88"/>
      <c r="B30" s="88"/>
      <c r="C30" s="88"/>
      <c r="D30" s="88"/>
      <c r="E30" s="88"/>
      <c r="F30" s="88"/>
      <c r="G30" s="88"/>
      <c r="H30" s="245" t="s">
        <v>70</v>
      </c>
      <c r="I30" s="246"/>
      <c r="J30" s="246"/>
      <c r="K30" s="247"/>
      <c r="L30" s="88"/>
      <c r="M30" s="88"/>
    </row>
    <row r="31" spans="1:13" ht="14.65" thickBot="1" x14ac:dyDescent="0.5">
      <c r="A31" s="88"/>
      <c r="B31" s="88"/>
      <c r="C31" s="88"/>
      <c r="D31" s="88"/>
      <c r="E31" s="88"/>
      <c r="F31" s="88"/>
      <c r="G31" s="88"/>
      <c r="H31" s="88"/>
      <c r="I31" s="99"/>
      <c r="J31" s="88"/>
      <c r="K31" s="88"/>
      <c r="L31" s="88"/>
      <c r="M31" s="88"/>
    </row>
    <row r="32" spans="1:13" ht="21.4" thickBot="1" x14ac:dyDescent="0.7">
      <c r="A32" s="88"/>
      <c r="B32" s="88"/>
      <c r="C32" s="88"/>
      <c r="D32" s="88"/>
      <c r="E32" s="88"/>
      <c r="F32" s="88"/>
      <c r="G32" s="88"/>
      <c r="H32" s="77" t="s">
        <v>81</v>
      </c>
      <c r="I32" s="248">
        <v>21</v>
      </c>
      <c r="J32" s="249"/>
      <c r="K32" s="250"/>
      <c r="L32" s="88"/>
      <c r="M32" s="88"/>
    </row>
    <row r="33" spans="1:45" ht="21" x14ac:dyDescent="0.65">
      <c r="A33" s="88"/>
      <c r="B33" s="88"/>
      <c r="C33" s="88"/>
      <c r="D33" s="88"/>
      <c r="E33" s="88"/>
      <c r="F33" s="88"/>
      <c r="G33" s="88"/>
      <c r="H33" s="78" t="s">
        <v>75</v>
      </c>
      <c r="I33" s="251">
        <f>I32-K29</f>
        <v>14.976862745098039</v>
      </c>
      <c r="J33" s="251"/>
      <c r="K33" s="252"/>
      <c r="L33" s="88"/>
      <c r="M33" s="88"/>
    </row>
    <row r="34" spans="1:45" ht="21.4" thickBot="1" x14ac:dyDescent="0.7">
      <c r="A34" s="88"/>
      <c r="B34" s="88"/>
      <c r="C34" s="88"/>
      <c r="D34" s="88"/>
      <c r="E34" s="88"/>
      <c r="F34" s="88"/>
      <c r="G34" s="88"/>
      <c r="H34" s="79" t="s">
        <v>76</v>
      </c>
      <c r="I34" s="238">
        <f>I33/I32</f>
        <v>0.71318394024276377</v>
      </c>
      <c r="J34" s="238"/>
      <c r="K34" s="239"/>
      <c r="L34" s="88"/>
      <c r="M34" s="88"/>
    </row>
    <row r="35" spans="1:45" x14ac:dyDescent="0.45">
      <c r="A35" s="88"/>
      <c r="B35" s="88"/>
      <c r="C35" s="88"/>
      <c r="D35" s="88"/>
      <c r="E35" s="88"/>
      <c r="F35" s="88"/>
      <c r="G35" s="88"/>
      <c r="H35" s="88"/>
      <c r="I35" s="88"/>
      <c r="J35" s="88"/>
      <c r="K35" s="88"/>
      <c r="L35" s="88"/>
      <c r="M35" s="88"/>
    </row>
    <row r="36" spans="1:45" ht="15" customHeight="1" x14ac:dyDescent="0.45">
      <c r="A36" s="88"/>
      <c r="B36" s="88"/>
      <c r="C36" s="88"/>
      <c r="D36" s="88"/>
      <c r="E36" s="88"/>
      <c r="F36" s="88"/>
      <c r="G36" s="88"/>
      <c r="H36" s="88"/>
      <c r="I36" s="88"/>
      <c r="J36" s="88"/>
      <c r="K36" s="88"/>
      <c r="L36" s="88"/>
      <c r="M36" s="88"/>
    </row>
    <row r="37" spans="1:45" s="71" customFormat="1" x14ac:dyDescent="0.4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row>
    <row r="38" spans="1:45" s="71" customFormat="1" ht="25.9" thickBot="1" x14ac:dyDescent="0.8">
      <c r="A38" s="240" t="s">
        <v>82</v>
      </c>
      <c r="B38" s="241"/>
      <c r="C38" s="241"/>
      <c r="D38" s="241"/>
      <c r="E38" s="241"/>
      <c r="F38" s="241"/>
      <c r="G38" s="241"/>
      <c r="H38" s="241"/>
      <c r="I38" s="241"/>
      <c r="J38" s="241"/>
      <c r="K38" s="241"/>
      <c r="L38" s="88"/>
      <c r="M38" s="88"/>
      <c r="N38" s="88"/>
      <c r="O38" s="88"/>
      <c r="P38" s="88"/>
      <c r="Q38" s="88"/>
      <c r="R38" s="88"/>
      <c r="S38" s="88"/>
      <c r="T38" s="88"/>
      <c r="U38" s="88"/>
      <c r="V38" s="88"/>
      <c r="W38" s="88"/>
      <c r="X38" s="88"/>
      <c r="Y38" s="88"/>
      <c r="Z38" s="88"/>
      <c r="AA38" s="88"/>
      <c r="AB38" s="88"/>
      <c r="AC38" s="88"/>
      <c r="AD38" s="88"/>
      <c r="AE38" s="88"/>
      <c r="AF38" s="88"/>
      <c r="AG38" s="88"/>
      <c r="AH38" s="88"/>
    </row>
    <row r="39" spans="1:45" s="71" customFormat="1" ht="18.399999999999999" thickBot="1" x14ac:dyDescent="0.5">
      <c r="A39" s="72"/>
      <c r="B39" s="242" t="s">
        <v>1</v>
      </c>
      <c r="C39" s="243"/>
      <c r="D39" s="243"/>
      <c r="E39" s="244"/>
      <c r="F39" s="73"/>
      <c r="G39" s="73"/>
      <c r="H39" s="242" t="s">
        <v>30</v>
      </c>
      <c r="I39" s="243"/>
      <c r="J39" s="243"/>
      <c r="K39" s="244"/>
      <c r="L39" s="88"/>
      <c r="M39" s="88"/>
      <c r="N39" s="88"/>
      <c r="O39" s="88"/>
      <c r="P39" s="88"/>
      <c r="Q39" s="88"/>
      <c r="R39" s="88"/>
      <c r="S39" s="88"/>
      <c r="T39" s="88"/>
      <c r="U39" s="88"/>
      <c r="V39" s="88"/>
      <c r="W39" s="88"/>
      <c r="X39" s="88"/>
      <c r="Y39" s="88"/>
      <c r="Z39" s="88"/>
      <c r="AA39" s="88"/>
      <c r="AB39" s="88"/>
      <c r="AC39" s="88"/>
      <c r="AD39" s="88"/>
      <c r="AE39" s="88"/>
      <c r="AF39" s="88"/>
      <c r="AG39" s="88"/>
      <c r="AH39" s="88"/>
    </row>
    <row r="40" spans="1:45" s="71" customFormat="1" ht="18.399999999999999" thickBot="1" x14ac:dyDescent="0.5">
      <c r="A40" s="72"/>
      <c r="B40" s="111" t="s">
        <v>5</v>
      </c>
      <c r="C40" s="112">
        <v>1</v>
      </c>
      <c r="D40" s="113" t="s">
        <v>6</v>
      </c>
      <c r="E40" s="113" t="s">
        <v>7</v>
      </c>
      <c r="F40" s="73"/>
      <c r="G40" s="73"/>
      <c r="H40" s="118" t="s">
        <v>33</v>
      </c>
      <c r="I40" s="123" t="s">
        <v>12</v>
      </c>
      <c r="J40" s="114"/>
      <c r="K40" s="125"/>
      <c r="L40" s="88"/>
      <c r="M40" s="88"/>
      <c r="N40" s="88"/>
      <c r="O40" s="88"/>
      <c r="P40" s="88"/>
      <c r="Q40" s="88"/>
      <c r="R40" s="88"/>
      <c r="S40" s="88"/>
      <c r="T40" s="88"/>
      <c r="U40" s="88"/>
      <c r="V40" s="88"/>
      <c r="W40" s="88"/>
      <c r="X40" s="88"/>
      <c r="Y40" s="88"/>
      <c r="Z40" s="88"/>
      <c r="AA40" s="88"/>
      <c r="AB40" s="88"/>
      <c r="AC40" s="88"/>
      <c r="AD40" s="88"/>
      <c r="AE40" s="88"/>
      <c r="AF40" s="88"/>
      <c r="AG40" s="88"/>
      <c r="AH40" s="88"/>
    </row>
    <row r="41" spans="1:45" s="71" customFormat="1" ht="18.399999999999999" thickBot="1" x14ac:dyDescent="0.5">
      <c r="A41" s="72"/>
      <c r="B41" s="111" t="s">
        <v>12</v>
      </c>
      <c r="C41" s="112">
        <v>0.56999999999999995</v>
      </c>
      <c r="D41" s="113" t="s">
        <v>13</v>
      </c>
      <c r="E41" s="113" t="s">
        <v>14</v>
      </c>
      <c r="F41" s="73"/>
      <c r="G41" s="73"/>
      <c r="H41" s="119"/>
      <c r="I41" s="124" t="s">
        <v>5</v>
      </c>
      <c r="J41" s="115"/>
      <c r="K41" s="126"/>
      <c r="L41" s="88"/>
      <c r="M41" s="88"/>
      <c r="N41" s="88"/>
      <c r="O41" s="88"/>
      <c r="P41" s="88"/>
      <c r="Q41" s="88"/>
      <c r="R41" s="88"/>
      <c r="S41" s="88"/>
      <c r="T41" s="88"/>
      <c r="U41" s="88"/>
      <c r="V41" s="88"/>
      <c r="W41" s="88"/>
      <c r="X41" s="88"/>
      <c r="Y41" s="88"/>
      <c r="Z41" s="88"/>
      <c r="AA41" s="88"/>
      <c r="AB41" s="88"/>
      <c r="AC41" s="88"/>
      <c r="AD41" s="88"/>
      <c r="AE41" s="88"/>
      <c r="AF41" s="88"/>
      <c r="AG41" s="88"/>
      <c r="AH41" s="88"/>
    </row>
    <row r="42" spans="1:45" s="71" customFormat="1" ht="18.399999999999999" thickBot="1" x14ac:dyDescent="0.5">
      <c r="A42" s="72"/>
      <c r="B42" s="111" t="s">
        <v>15</v>
      </c>
      <c r="C42" s="112">
        <v>0.02</v>
      </c>
      <c r="D42" s="113" t="s">
        <v>16</v>
      </c>
      <c r="E42" s="113" t="s">
        <v>17</v>
      </c>
      <c r="F42" s="73"/>
      <c r="G42" s="73"/>
      <c r="H42" s="122"/>
      <c r="I42" s="261" t="s">
        <v>37</v>
      </c>
      <c r="J42" s="262"/>
      <c r="K42" s="263"/>
      <c r="L42" s="88"/>
      <c r="M42" s="88"/>
      <c r="N42" s="88"/>
      <c r="O42" s="88"/>
      <c r="P42" s="88"/>
      <c r="Q42" s="88"/>
      <c r="R42" s="88"/>
      <c r="S42" s="88"/>
      <c r="T42" s="88"/>
      <c r="U42" s="88"/>
      <c r="V42" s="88"/>
      <c r="W42" s="88"/>
      <c r="X42" s="88"/>
      <c r="Y42" s="88"/>
      <c r="Z42" s="88"/>
      <c r="AA42" s="88"/>
      <c r="AB42" s="88"/>
      <c r="AC42" s="88"/>
      <c r="AD42" s="88"/>
      <c r="AE42" s="88"/>
      <c r="AF42" s="88"/>
      <c r="AG42" s="88"/>
      <c r="AH42" s="88"/>
    </row>
    <row r="43" spans="1:45" s="71" customFormat="1" ht="18.399999999999999" thickBot="1" x14ac:dyDescent="0.5">
      <c r="A43" s="72"/>
      <c r="B43" s="111" t="s">
        <v>19</v>
      </c>
      <c r="C43" s="112">
        <v>0.01</v>
      </c>
      <c r="D43" s="113" t="s">
        <v>20</v>
      </c>
      <c r="E43" s="113" t="s">
        <v>16</v>
      </c>
      <c r="F43" s="73"/>
      <c r="G43" s="73"/>
      <c r="H43" s="231" t="s">
        <v>40</v>
      </c>
      <c r="I43" s="232"/>
      <c r="J43" s="232"/>
      <c r="K43" s="233"/>
      <c r="L43" s="88"/>
      <c r="M43" s="88"/>
      <c r="N43" s="88"/>
      <c r="O43" s="88"/>
      <c r="P43" s="88"/>
      <c r="Q43" s="88"/>
      <c r="R43" s="88"/>
      <c r="S43" s="88"/>
      <c r="T43" s="88"/>
      <c r="U43" s="88"/>
      <c r="V43" s="88"/>
      <c r="W43" s="88"/>
      <c r="X43" s="88"/>
      <c r="Y43" s="88"/>
      <c r="Z43" s="88"/>
      <c r="AA43" s="88"/>
      <c r="AB43" s="88"/>
      <c r="AC43" s="88"/>
      <c r="AD43" s="88"/>
      <c r="AE43" s="88"/>
      <c r="AF43" s="88"/>
      <c r="AG43" s="88"/>
      <c r="AH43" s="88"/>
    </row>
    <row r="44" spans="1:45" s="71" customFormat="1" ht="18.399999999999999" thickBot="1" x14ac:dyDescent="0.5">
      <c r="A44" s="72"/>
      <c r="B44" s="111" t="s">
        <v>22</v>
      </c>
      <c r="C44" s="112">
        <v>0.01</v>
      </c>
      <c r="D44" s="113" t="s">
        <v>20</v>
      </c>
      <c r="E44" s="113" t="s">
        <v>16</v>
      </c>
      <c r="F44" s="73"/>
      <c r="G44" s="73"/>
      <c r="H44" s="121" t="s">
        <v>43</v>
      </c>
      <c r="I44" s="124" t="s">
        <v>44</v>
      </c>
      <c r="J44" s="115"/>
      <c r="K44" s="126"/>
      <c r="L44" s="88"/>
      <c r="M44" s="88"/>
      <c r="N44" s="88"/>
      <c r="O44" s="88"/>
      <c r="P44" s="88"/>
      <c r="Q44" s="88"/>
      <c r="R44" s="88"/>
      <c r="S44" s="88"/>
      <c r="T44" s="88"/>
      <c r="U44" s="88"/>
      <c r="V44" s="88"/>
      <c r="W44" s="88"/>
      <c r="X44" s="88"/>
      <c r="Y44" s="88"/>
      <c r="Z44" s="88"/>
      <c r="AA44" s="88"/>
      <c r="AB44" s="88"/>
      <c r="AC44" s="88"/>
      <c r="AD44" s="88"/>
      <c r="AE44" s="88"/>
      <c r="AF44" s="88"/>
      <c r="AG44" s="88"/>
      <c r="AH44" s="88"/>
    </row>
    <row r="45" spans="1:45" s="71" customFormat="1" ht="15.75" customHeight="1" thickBot="1" x14ac:dyDescent="0.5">
      <c r="A45" s="72"/>
      <c r="B45" s="111" t="s">
        <v>24</v>
      </c>
      <c r="C45" s="112">
        <v>0.04</v>
      </c>
      <c r="D45" s="113" t="s">
        <v>17</v>
      </c>
      <c r="E45" s="113" t="s">
        <v>25</v>
      </c>
      <c r="F45" s="73"/>
      <c r="G45" s="73"/>
      <c r="H45" s="120"/>
      <c r="I45" s="116"/>
      <c r="J45" s="117"/>
      <c r="K45" s="127"/>
      <c r="L45" s="88"/>
      <c r="M45" s="88"/>
      <c r="N45" s="88"/>
      <c r="O45" s="88"/>
      <c r="P45" s="88"/>
      <c r="Q45" s="88"/>
      <c r="R45" s="88"/>
      <c r="S45" s="88"/>
      <c r="T45" s="88"/>
      <c r="U45" s="88"/>
      <c r="V45" s="88"/>
      <c r="W45" s="88"/>
      <c r="X45" s="88"/>
      <c r="Y45" s="88"/>
      <c r="Z45" s="88"/>
      <c r="AA45" s="88"/>
      <c r="AB45" s="88"/>
      <c r="AC45" s="88"/>
      <c r="AD45" s="88"/>
      <c r="AE45" s="88"/>
      <c r="AF45" s="88"/>
      <c r="AG45" s="88"/>
      <c r="AH45" s="88"/>
    </row>
    <row r="46" spans="1:45" s="71" customFormat="1" ht="57" customHeight="1" thickBot="1" x14ac:dyDescent="0.5">
      <c r="A46" s="73"/>
      <c r="B46" s="73"/>
      <c r="C46" s="73"/>
      <c r="D46" s="73"/>
      <c r="E46" s="73"/>
      <c r="F46" s="73"/>
      <c r="G46" s="73"/>
      <c r="H46" s="228" t="s">
        <v>49</v>
      </c>
      <c r="I46" s="229"/>
      <c r="J46" s="229"/>
      <c r="K46" s="230"/>
      <c r="L46" s="88"/>
      <c r="M46" s="88"/>
      <c r="N46" s="88"/>
      <c r="O46" s="88"/>
      <c r="P46" s="88"/>
      <c r="Q46" s="88"/>
      <c r="R46" s="88"/>
      <c r="S46" s="88"/>
      <c r="T46" s="88"/>
      <c r="U46" s="88"/>
      <c r="V46" s="88"/>
      <c r="W46" s="88"/>
      <c r="X46" s="88"/>
      <c r="Y46" s="88"/>
      <c r="Z46" s="88"/>
      <c r="AA46" s="88"/>
      <c r="AB46" s="88"/>
      <c r="AC46" s="88"/>
      <c r="AD46" s="88"/>
      <c r="AE46" s="88"/>
      <c r="AF46" s="88"/>
      <c r="AG46" s="88"/>
      <c r="AH46" s="88"/>
    </row>
    <row r="47" spans="1:45" s="71" customFormat="1" x14ac:dyDescent="0.45">
      <c r="A47" s="73"/>
      <c r="B47" s="73"/>
      <c r="C47" s="73"/>
      <c r="D47" s="73"/>
      <c r="E47" s="73"/>
      <c r="F47" s="73"/>
      <c r="G47" s="73"/>
      <c r="H47" s="73"/>
      <c r="I47" s="73"/>
      <c r="J47" s="73"/>
      <c r="K47" s="73"/>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row>
    <row r="48" spans="1:45" s="71" customFormat="1" x14ac:dyDescent="0.45">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row>
    <row r="49" spans="1:45" s="71" customFormat="1" x14ac:dyDescent="0.4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row>
    <row r="50" spans="1:45" s="71" customFormat="1" x14ac:dyDescent="0.45">
      <c r="A50" s="88"/>
      <c r="B50" s="88"/>
      <c r="C50" s="88"/>
      <c r="D50" s="88"/>
      <c r="E50" s="88"/>
      <c r="F50" s="88"/>
      <c r="G50" s="88"/>
      <c r="H50" s="88"/>
      <c r="I50" s="99"/>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row>
    <row r="51" spans="1:45" s="71" customFormat="1" x14ac:dyDescent="0.45">
      <c r="A51" s="88"/>
      <c r="B51" s="88"/>
      <c r="C51" s="88"/>
      <c r="D51" s="88"/>
      <c r="E51" s="88"/>
      <c r="F51" s="88"/>
      <c r="G51" s="88"/>
      <c r="H51" s="88"/>
      <c r="I51" s="99"/>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row>
    <row r="52" spans="1:45" s="71" customFormat="1" x14ac:dyDescent="0.45">
      <c r="A52" s="88"/>
      <c r="B52" s="88"/>
      <c r="C52" s="88"/>
      <c r="D52" s="88"/>
      <c r="E52" s="88"/>
      <c r="F52" s="88"/>
      <c r="G52" s="88"/>
      <c r="H52" s="88"/>
      <c r="I52" s="99"/>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row>
    <row r="53" spans="1:45" s="71" customFormat="1" x14ac:dyDescent="0.45">
      <c r="A53" s="88"/>
      <c r="B53" s="88"/>
      <c r="C53" s="88"/>
      <c r="D53" s="88"/>
      <c r="E53" s="88"/>
      <c r="F53" s="88"/>
      <c r="G53" s="88"/>
      <c r="H53" s="88"/>
      <c r="I53" s="99"/>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row>
    <row r="54" spans="1:45" s="71" customFormat="1" x14ac:dyDescent="0.45">
      <c r="A54" s="88"/>
      <c r="B54" s="88"/>
      <c r="C54" s="88"/>
      <c r="D54" s="88"/>
      <c r="E54" s="88"/>
      <c r="F54" s="88"/>
      <c r="G54" s="88"/>
      <c r="H54" s="88"/>
      <c r="I54" s="99"/>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row>
    <row r="55" spans="1:45" s="71" customFormat="1" x14ac:dyDescent="0.45">
      <c r="A55" s="88"/>
      <c r="B55" s="88"/>
      <c r="C55" s="88"/>
      <c r="D55" s="88"/>
      <c r="E55" s="88"/>
      <c r="F55" s="88"/>
      <c r="G55" s="88"/>
      <c r="H55" s="88"/>
      <c r="I55" s="99"/>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row>
    <row r="56" spans="1:45" s="71" customFormat="1" x14ac:dyDescent="0.45">
      <c r="A56" s="88"/>
      <c r="B56" s="88"/>
      <c r="C56" s="88"/>
      <c r="D56" s="88"/>
      <c r="E56" s="88"/>
      <c r="F56" s="88"/>
      <c r="G56" s="88"/>
      <c r="H56" s="88"/>
      <c r="I56" s="99"/>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row>
    <row r="57" spans="1:45" s="71" customFormat="1" x14ac:dyDescent="0.45">
      <c r="A57" s="88"/>
      <c r="B57" s="88"/>
      <c r="C57" s="88"/>
      <c r="D57" s="88"/>
      <c r="E57" s="88"/>
      <c r="F57" s="88"/>
      <c r="G57" s="88"/>
      <c r="H57" s="88"/>
      <c r="I57" s="99"/>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row>
    <row r="58" spans="1:45" s="71" customFormat="1" x14ac:dyDescent="0.45">
      <c r="A58" s="88"/>
      <c r="B58" s="88"/>
      <c r="C58" s="88"/>
      <c r="D58" s="88"/>
      <c r="E58" s="88"/>
      <c r="F58" s="88"/>
      <c r="G58" s="88"/>
      <c r="H58" s="88"/>
      <c r="I58" s="99"/>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row>
    <row r="59" spans="1:45" s="71" customFormat="1" x14ac:dyDescent="0.45">
      <c r="A59" s="88"/>
      <c r="B59" s="88"/>
      <c r="C59" s="88"/>
      <c r="D59" s="88"/>
      <c r="E59" s="88"/>
      <c r="F59" s="88"/>
      <c r="G59" s="88"/>
      <c r="H59" s="88"/>
      <c r="I59" s="99"/>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row>
    <row r="60" spans="1:45" s="71" customFormat="1" x14ac:dyDescent="0.45">
      <c r="A60" s="88"/>
      <c r="B60" s="88"/>
      <c r="C60" s="88"/>
      <c r="D60" s="88"/>
      <c r="E60" s="88"/>
      <c r="F60" s="88"/>
      <c r="G60" s="88"/>
      <c r="H60" s="88"/>
      <c r="I60" s="99"/>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row>
    <row r="61" spans="1:45" s="71" customFormat="1" x14ac:dyDescent="0.45">
      <c r="A61" s="88"/>
      <c r="B61" s="88"/>
      <c r="C61" s="88"/>
      <c r="D61" s="88"/>
      <c r="E61" s="88"/>
      <c r="F61" s="88"/>
      <c r="G61" s="88"/>
      <c r="H61" s="88"/>
      <c r="I61" s="99"/>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row>
    <row r="62" spans="1:45" s="71" customFormat="1" x14ac:dyDescent="0.45">
      <c r="A62" s="88"/>
      <c r="B62" s="88"/>
      <c r="C62" s="88"/>
      <c r="D62" s="88"/>
      <c r="E62" s="88"/>
      <c r="F62" s="88"/>
      <c r="G62" s="88"/>
      <c r="H62" s="88"/>
      <c r="I62" s="99"/>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row>
    <row r="63" spans="1:45" s="71" customFormat="1" x14ac:dyDescent="0.45">
      <c r="A63" s="88"/>
      <c r="B63" s="88"/>
      <c r="C63" s="88"/>
      <c r="D63" s="88"/>
      <c r="E63" s="88"/>
      <c r="F63" s="88"/>
      <c r="G63" s="88"/>
      <c r="H63" s="88"/>
      <c r="I63" s="99"/>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row>
    <row r="64" spans="1:45" s="71" customFormat="1" x14ac:dyDescent="0.45">
      <c r="A64" s="88"/>
      <c r="B64" s="88"/>
      <c r="C64" s="88"/>
      <c r="D64" s="88"/>
      <c r="E64" s="88"/>
      <c r="F64" s="88"/>
      <c r="G64" s="88"/>
      <c r="H64" s="88"/>
      <c r="I64" s="99"/>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row>
    <row r="65" spans="1:45" s="71" customFormat="1" x14ac:dyDescent="0.45">
      <c r="A65" s="88"/>
      <c r="B65" s="88"/>
      <c r="C65" s="88"/>
      <c r="D65" s="88"/>
      <c r="E65" s="88"/>
      <c r="F65" s="88"/>
      <c r="G65" s="88"/>
      <c r="H65" s="88"/>
      <c r="I65" s="99"/>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row>
    <row r="66" spans="1:45" s="71" customFormat="1" x14ac:dyDescent="0.45">
      <c r="A66" s="88"/>
      <c r="B66" s="88"/>
      <c r="C66" s="88"/>
      <c r="D66" s="88"/>
      <c r="E66" s="88"/>
      <c r="F66" s="88"/>
      <c r="G66" s="88"/>
      <c r="H66" s="88"/>
      <c r="I66" s="99"/>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row>
    <row r="67" spans="1:45" s="71" customFormat="1" x14ac:dyDescent="0.45">
      <c r="A67" s="88"/>
      <c r="B67" s="88"/>
      <c r="C67" s="88"/>
      <c r="D67" s="88"/>
      <c r="E67" s="88"/>
      <c r="F67" s="88"/>
      <c r="G67" s="88"/>
      <c r="H67" s="88"/>
      <c r="I67" s="99"/>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row>
    <row r="68" spans="1:45" s="71" customFormat="1" x14ac:dyDescent="0.45">
      <c r="A68" s="88"/>
      <c r="B68" s="88"/>
      <c r="C68" s="88"/>
      <c r="D68" s="88"/>
      <c r="E68" s="88"/>
      <c r="F68" s="88"/>
      <c r="G68" s="88"/>
      <c r="H68" s="88"/>
      <c r="I68" s="99"/>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row>
    <row r="69" spans="1:45" s="71" customFormat="1" x14ac:dyDescent="0.45">
      <c r="A69" s="88"/>
      <c r="B69" s="88"/>
      <c r="C69" s="88"/>
      <c r="D69" s="88"/>
      <c r="E69" s="88"/>
      <c r="F69" s="88"/>
      <c r="G69" s="88"/>
      <c r="H69" s="88"/>
      <c r="I69" s="99"/>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row>
    <row r="70" spans="1:45" s="71" customFormat="1" x14ac:dyDescent="0.45">
      <c r="A70" s="88"/>
      <c r="B70" s="88"/>
      <c r="C70" s="88"/>
      <c r="D70" s="88"/>
      <c r="E70" s="88"/>
      <c r="F70" s="88"/>
      <c r="G70" s="88"/>
      <c r="H70" s="88"/>
      <c r="I70" s="99"/>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row>
    <row r="71" spans="1:45" s="71" customFormat="1" x14ac:dyDescent="0.45">
      <c r="A71" s="88"/>
      <c r="B71" s="88"/>
      <c r="C71" s="88"/>
      <c r="D71" s="88"/>
      <c r="E71" s="88"/>
      <c r="F71" s="88"/>
      <c r="G71" s="88"/>
      <c r="H71" s="88"/>
      <c r="I71" s="99"/>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row>
    <row r="72" spans="1:45" s="71" customFormat="1" x14ac:dyDescent="0.45">
      <c r="A72" s="88"/>
      <c r="B72" s="88"/>
      <c r="C72" s="88"/>
      <c r="D72" s="88"/>
      <c r="E72" s="88"/>
      <c r="F72" s="88"/>
      <c r="G72" s="88"/>
      <c r="H72" s="88"/>
      <c r="I72" s="99"/>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row>
    <row r="73" spans="1:45" s="71" customFormat="1" x14ac:dyDescent="0.45">
      <c r="A73" s="88"/>
      <c r="B73" s="88"/>
      <c r="C73" s="88"/>
      <c r="D73" s="88"/>
      <c r="E73" s="88"/>
      <c r="F73" s="88"/>
      <c r="G73" s="88"/>
      <c r="H73" s="88"/>
      <c r="I73" s="99"/>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row>
    <row r="74" spans="1:45" s="71" customFormat="1" x14ac:dyDescent="0.45">
      <c r="A74" s="88"/>
      <c r="B74" s="88"/>
      <c r="C74" s="88"/>
      <c r="D74" s="88"/>
      <c r="E74" s="88"/>
      <c r="F74" s="88"/>
      <c r="G74" s="88"/>
      <c r="H74" s="88"/>
      <c r="I74" s="99"/>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row>
    <row r="75" spans="1:45" s="71" customFormat="1" x14ac:dyDescent="0.45">
      <c r="A75" s="88"/>
      <c r="B75" s="88"/>
      <c r="C75" s="88"/>
      <c r="D75" s="88"/>
      <c r="E75" s="88"/>
      <c r="F75" s="88"/>
      <c r="G75" s="88"/>
      <c r="H75" s="88"/>
      <c r="I75" s="99"/>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row>
    <row r="76" spans="1:45" s="71" customFormat="1" x14ac:dyDescent="0.45">
      <c r="A76" s="88"/>
      <c r="B76" s="88"/>
      <c r="C76" s="88"/>
      <c r="D76" s="88"/>
      <c r="E76" s="88"/>
      <c r="F76" s="88"/>
      <c r="G76" s="88"/>
      <c r="H76" s="88"/>
      <c r="I76" s="99"/>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row>
    <row r="77" spans="1:45" s="71" customFormat="1" x14ac:dyDescent="0.45">
      <c r="A77" s="88"/>
      <c r="B77" s="88"/>
      <c r="C77" s="88"/>
      <c r="D77" s="88"/>
      <c r="E77" s="88"/>
      <c r="F77" s="88"/>
      <c r="G77" s="88"/>
      <c r="H77" s="88"/>
      <c r="I77" s="99"/>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45" s="71" customFormat="1" x14ac:dyDescent="0.45">
      <c r="A78" s="88"/>
      <c r="B78" s="88"/>
      <c r="C78" s="88"/>
      <c r="D78" s="88"/>
      <c r="E78" s="88"/>
      <c r="F78" s="88"/>
      <c r="G78" s="88"/>
      <c r="H78" s="88"/>
      <c r="I78" s="99"/>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row>
    <row r="79" spans="1:45" s="71" customFormat="1" x14ac:dyDescent="0.45">
      <c r="A79" s="88"/>
      <c r="B79" s="88"/>
      <c r="C79" s="88"/>
      <c r="D79" s="88"/>
      <c r="E79" s="88"/>
      <c r="F79" s="88"/>
      <c r="G79" s="88"/>
      <c r="H79" s="88"/>
      <c r="I79" s="99"/>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45" s="71" customFormat="1" x14ac:dyDescent="0.45">
      <c r="A80" s="88"/>
      <c r="B80" s="88"/>
      <c r="C80" s="88"/>
      <c r="D80" s="88"/>
      <c r="E80" s="88"/>
      <c r="F80" s="88"/>
      <c r="G80" s="88"/>
      <c r="H80" s="88"/>
      <c r="I80" s="99"/>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45" s="71" customFormat="1" x14ac:dyDescent="0.45">
      <c r="A81" s="88"/>
      <c r="B81" s="88"/>
      <c r="C81" s="88"/>
      <c r="D81" s="88"/>
      <c r="E81" s="88"/>
      <c r="F81" s="88"/>
      <c r="G81" s="88"/>
      <c r="H81" s="88"/>
      <c r="I81" s="99"/>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45" s="71" customFormat="1" x14ac:dyDescent="0.45">
      <c r="A82" s="88"/>
      <c r="B82" s="88"/>
      <c r="C82" s="88"/>
      <c r="D82" s="88"/>
      <c r="E82" s="88"/>
      <c r="F82" s="88"/>
      <c r="G82" s="88"/>
      <c r="H82" s="88"/>
      <c r="I82" s="99"/>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row>
    <row r="83" spans="1:45" s="71" customFormat="1" x14ac:dyDescent="0.45">
      <c r="A83" s="88"/>
      <c r="B83" s="88"/>
      <c r="C83" s="88"/>
      <c r="D83" s="88"/>
      <c r="E83" s="88"/>
      <c r="F83" s="88"/>
      <c r="G83" s="88"/>
      <c r="H83" s="88"/>
      <c r="I83" s="99"/>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row>
    <row r="84" spans="1:45" s="71" customFormat="1" x14ac:dyDescent="0.45">
      <c r="A84" s="88"/>
      <c r="B84" s="88"/>
      <c r="C84" s="88"/>
      <c r="D84" s="88"/>
      <c r="E84" s="88"/>
      <c r="F84" s="88"/>
      <c r="G84" s="88"/>
      <c r="H84" s="88"/>
      <c r="I84" s="99"/>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row>
    <row r="85" spans="1:45" s="71" customFormat="1" x14ac:dyDescent="0.45">
      <c r="A85" s="88"/>
      <c r="B85" s="88"/>
      <c r="C85" s="88"/>
      <c r="D85" s="88"/>
      <c r="E85" s="88"/>
      <c r="F85" s="88"/>
      <c r="G85" s="88"/>
      <c r="H85" s="88"/>
      <c r="I85" s="99"/>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row>
    <row r="86" spans="1:45" s="71" customFormat="1" x14ac:dyDescent="0.45">
      <c r="A86" s="88"/>
      <c r="B86" s="88"/>
      <c r="C86" s="88"/>
      <c r="D86" s="88"/>
      <c r="E86" s="88"/>
      <c r="F86" s="88"/>
      <c r="G86" s="88"/>
      <c r="H86" s="88"/>
      <c r="I86" s="99"/>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row>
    <row r="87" spans="1:45" s="71" customFormat="1" x14ac:dyDescent="0.45">
      <c r="A87" s="88"/>
      <c r="B87" s="88"/>
      <c r="C87" s="88"/>
      <c r="D87" s="88"/>
      <c r="E87" s="88"/>
      <c r="F87" s="88"/>
      <c r="G87" s="88"/>
      <c r="H87" s="88"/>
      <c r="I87" s="99"/>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row>
    <row r="88" spans="1:45" s="71" customFormat="1" x14ac:dyDescent="0.45">
      <c r="A88" s="88"/>
      <c r="B88" s="88"/>
      <c r="C88" s="88"/>
      <c r="D88" s="88"/>
      <c r="E88" s="88"/>
      <c r="F88" s="88"/>
      <c r="G88" s="88"/>
      <c r="H88" s="88"/>
      <c r="I88" s="99"/>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row>
    <row r="89" spans="1:45" s="71" customFormat="1" x14ac:dyDescent="0.45">
      <c r="A89" s="88"/>
      <c r="B89" s="88"/>
      <c r="C89" s="88"/>
      <c r="D89" s="88"/>
      <c r="E89" s="88"/>
      <c r="F89" s="88"/>
      <c r="G89" s="88"/>
      <c r="H89" s="88"/>
      <c r="I89" s="99"/>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row>
    <row r="90" spans="1:45" s="71" customFormat="1" x14ac:dyDescent="0.45">
      <c r="A90" s="88"/>
      <c r="B90" s="88"/>
      <c r="C90" s="88"/>
      <c r="D90" s="88"/>
      <c r="E90" s="88"/>
      <c r="F90" s="88"/>
      <c r="G90" s="88"/>
      <c r="H90" s="88"/>
      <c r="I90" s="99"/>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row>
    <row r="91" spans="1:45" s="71" customFormat="1" x14ac:dyDescent="0.45">
      <c r="A91" s="88"/>
      <c r="B91" s="88"/>
      <c r="C91" s="88"/>
      <c r="D91" s="88"/>
      <c r="E91" s="88"/>
      <c r="F91" s="88"/>
      <c r="G91" s="88"/>
      <c r="H91" s="88"/>
      <c r="I91" s="99"/>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row>
    <row r="92" spans="1:45" s="71" customFormat="1" x14ac:dyDescent="0.45">
      <c r="A92" s="88"/>
      <c r="B92" s="88"/>
      <c r="C92" s="88"/>
      <c r="D92" s="88"/>
      <c r="E92" s="88"/>
      <c r="F92" s="88"/>
      <c r="G92" s="88"/>
      <c r="H92" s="88"/>
      <c r="I92" s="99"/>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row>
    <row r="93" spans="1:45" s="71" customFormat="1" x14ac:dyDescent="0.45">
      <c r="A93" s="88"/>
      <c r="B93" s="88"/>
      <c r="C93" s="88"/>
      <c r="D93" s="88"/>
      <c r="E93" s="88"/>
      <c r="F93" s="88"/>
      <c r="G93" s="88"/>
      <c r="H93" s="88"/>
      <c r="I93" s="99"/>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row>
    <row r="94" spans="1:45" s="71" customFormat="1" x14ac:dyDescent="0.45">
      <c r="A94" s="88"/>
      <c r="B94" s="88"/>
      <c r="C94" s="88"/>
      <c r="D94" s="88"/>
      <c r="E94" s="88"/>
      <c r="F94" s="88"/>
      <c r="G94" s="88"/>
      <c r="H94" s="88"/>
      <c r="I94" s="99"/>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row>
    <row r="95" spans="1:45" s="71" customFormat="1" x14ac:dyDescent="0.45">
      <c r="A95" s="88"/>
      <c r="B95" s="88"/>
      <c r="C95" s="88"/>
      <c r="D95" s="88"/>
      <c r="E95" s="88"/>
      <c r="F95" s="88"/>
      <c r="G95" s="88"/>
      <c r="H95" s="88"/>
      <c r="I95" s="99"/>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row>
    <row r="96" spans="1:45" s="71" customFormat="1" x14ac:dyDescent="0.45">
      <c r="A96" s="88"/>
      <c r="B96" s="88"/>
      <c r="C96" s="88"/>
      <c r="D96" s="88"/>
      <c r="E96" s="88"/>
      <c r="F96" s="88"/>
      <c r="G96" s="88"/>
      <c r="H96" s="88"/>
      <c r="I96" s="99"/>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row>
    <row r="97" spans="1:45" s="71" customFormat="1" x14ac:dyDescent="0.45">
      <c r="A97" s="88"/>
      <c r="B97" s="88"/>
      <c r="C97" s="88"/>
      <c r="D97" s="88"/>
      <c r="E97" s="88"/>
      <c r="F97" s="88"/>
      <c r="G97" s="88"/>
      <c r="H97" s="88"/>
      <c r="I97" s="99"/>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row>
    <row r="98" spans="1:45" s="71" customFormat="1" x14ac:dyDescent="0.45">
      <c r="A98" s="88"/>
      <c r="B98" s="88"/>
      <c r="C98" s="88"/>
      <c r="D98" s="88"/>
      <c r="E98" s="88"/>
      <c r="F98" s="88"/>
      <c r="G98" s="88"/>
      <c r="H98" s="88"/>
      <c r="I98" s="99"/>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row>
    <row r="99" spans="1:45" s="71" customFormat="1" x14ac:dyDescent="0.45">
      <c r="A99" s="88"/>
      <c r="B99" s="88"/>
      <c r="C99" s="88"/>
      <c r="D99" s="88"/>
      <c r="E99" s="88"/>
      <c r="F99" s="88"/>
      <c r="G99" s="88"/>
      <c r="H99" s="88"/>
      <c r="I99" s="99"/>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row>
    <row r="100" spans="1:45" s="71" customFormat="1" x14ac:dyDescent="0.45">
      <c r="A100" s="88"/>
      <c r="B100" s="88"/>
      <c r="C100" s="88"/>
      <c r="D100" s="88"/>
      <c r="E100" s="88"/>
      <c r="F100" s="88"/>
      <c r="G100" s="88"/>
      <c r="H100" s="88"/>
      <c r="I100" s="99"/>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row>
    <row r="101" spans="1:45" s="71" customFormat="1" x14ac:dyDescent="0.45">
      <c r="A101" s="88"/>
      <c r="B101" s="88"/>
      <c r="C101" s="88"/>
      <c r="D101" s="88"/>
      <c r="E101" s="88"/>
      <c r="F101" s="88"/>
      <c r="G101" s="88"/>
      <c r="H101" s="88"/>
      <c r="I101" s="99"/>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row>
    <row r="102" spans="1:45" s="71" customFormat="1" x14ac:dyDescent="0.45">
      <c r="A102" s="88"/>
      <c r="B102" s="88"/>
      <c r="C102" s="88"/>
      <c r="D102" s="88"/>
      <c r="E102" s="88"/>
      <c r="F102" s="88"/>
      <c r="G102" s="88"/>
      <c r="H102" s="88"/>
      <c r="I102" s="99"/>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row>
    <row r="103" spans="1:45" s="71" customFormat="1" x14ac:dyDescent="0.45">
      <c r="A103" s="88"/>
      <c r="B103" s="88"/>
      <c r="C103" s="88"/>
      <c r="D103" s="88"/>
      <c r="E103" s="88"/>
      <c r="F103" s="88"/>
      <c r="G103" s="88"/>
      <c r="H103" s="88"/>
      <c r="I103" s="99"/>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row>
    <row r="104" spans="1:45" s="71" customFormat="1" x14ac:dyDescent="0.45">
      <c r="A104" s="88"/>
      <c r="B104" s="88"/>
      <c r="C104" s="88"/>
      <c r="D104" s="88"/>
      <c r="E104" s="88"/>
      <c r="F104" s="88"/>
      <c r="G104" s="88"/>
      <c r="H104" s="88"/>
      <c r="I104" s="99"/>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row>
    <row r="105" spans="1:45" s="71" customFormat="1" x14ac:dyDescent="0.45">
      <c r="A105" s="88"/>
      <c r="B105" s="88"/>
      <c r="C105" s="88"/>
      <c r="D105" s="88"/>
      <c r="E105" s="88"/>
      <c r="F105" s="88"/>
      <c r="G105" s="88"/>
      <c r="H105" s="88"/>
      <c r="I105" s="99"/>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row>
    <row r="106" spans="1:45" s="71" customFormat="1" x14ac:dyDescent="0.45">
      <c r="A106" s="88"/>
      <c r="B106" s="88"/>
      <c r="C106" s="88"/>
      <c r="D106" s="88"/>
      <c r="E106" s="88"/>
      <c r="F106" s="88"/>
      <c r="G106" s="88"/>
      <c r="H106" s="88"/>
      <c r="I106" s="99"/>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row>
    <row r="107" spans="1:45" s="71" customFormat="1" x14ac:dyDescent="0.45">
      <c r="A107" s="88"/>
      <c r="B107" s="88"/>
      <c r="C107" s="88"/>
      <c r="D107" s="88"/>
      <c r="E107" s="88"/>
      <c r="F107" s="88"/>
      <c r="G107" s="88"/>
      <c r="H107" s="88"/>
      <c r="I107" s="99"/>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row>
    <row r="108" spans="1:45" s="71" customFormat="1" x14ac:dyDescent="0.45">
      <c r="A108" s="88"/>
      <c r="B108" s="88"/>
      <c r="C108" s="88"/>
      <c r="D108" s="88"/>
      <c r="E108" s="88"/>
      <c r="F108" s="88"/>
      <c r="G108" s="88"/>
      <c r="H108" s="88"/>
      <c r="I108" s="99"/>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row>
    <row r="109" spans="1:45" s="71" customFormat="1" x14ac:dyDescent="0.45">
      <c r="A109" s="88"/>
      <c r="B109" s="88"/>
      <c r="C109" s="88"/>
      <c r="D109" s="88"/>
      <c r="E109" s="88"/>
      <c r="F109" s="88"/>
      <c r="G109" s="88"/>
      <c r="H109" s="88"/>
      <c r="I109" s="99"/>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row>
    <row r="110" spans="1:45" s="71" customFormat="1" x14ac:dyDescent="0.45">
      <c r="A110" s="88"/>
      <c r="B110" s="88"/>
      <c r="C110" s="88"/>
      <c r="D110" s="88"/>
      <c r="E110" s="88"/>
      <c r="F110" s="88"/>
      <c r="G110" s="88"/>
      <c r="H110" s="88"/>
      <c r="I110" s="99"/>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row>
    <row r="111" spans="1:45" s="71" customFormat="1" x14ac:dyDescent="0.45">
      <c r="A111" s="88"/>
      <c r="B111" s="88"/>
      <c r="C111" s="88"/>
      <c r="D111" s="88"/>
      <c r="E111" s="88"/>
      <c r="F111" s="88"/>
      <c r="G111" s="88"/>
      <c r="H111" s="88"/>
      <c r="I111" s="99"/>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row>
    <row r="112" spans="1:45" s="71" customFormat="1" x14ac:dyDescent="0.45">
      <c r="A112" s="88"/>
      <c r="B112" s="88"/>
      <c r="C112" s="88"/>
      <c r="D112" s="88"/>
      <c r="E112" s="88"/>
      <c r="F112" s="88"/>
      <c r="G112" s="88"/>
      <c r="H112" s="88"/>
      <c r="I112" s="99"/>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row>
    <row r="113" spans="1:45" s="71" customFormat="1" x14ac:dyDescent="0.45">
      <c r="A113" s="88"/>
      <c r="B113" s="88"/>
      <c r="C113" s="88"/>
      <c r="D113" s="88"/>
      <c r="E113" s="88"/>
      <c r="F113" s="88"/>
      <c r="G113" s="88"/>
      <c r="H113" s="88"/>
      <c r="I113" s="99"/>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row>
    <row r="114" spans="1:45" s="71" customFormat="1" x14ac:dyDescent="0.45">
      <c r="A114" s="88"/>
      <c r="B114" s="88"/>
      <c r="C114" s="88"/>
      <c r="D114" s="88"/>
      <c r="E114" s="88"/>
      <c r="F114" s="88"/>
      <c r="G114" s="88"/>
      <c r="H114" s="88"/>
      <c r="I114" s="99"/>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row>
    <row r="115" spans="1:45" s="71" customFormat="1" x14ac:dyDescent="0.45">
      <c r="A115" s="88"/>
      <c r="B115" s="88"/>
      <c r="C115" s="88"/>
      <c r="D115" s="88"/>
      <c r="E115" s="88"/>
      <c r="F115" s="88"/>
      <c r="G115" s="88"/>
      <c r="H115" s="88"/>
      <c r="I115" s="99"/>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row>
    <row r="116" spans="1:45" s="71" customFormat="1" x14ac:dyDescent="0.45">
      <c r="A116" s="88"/>
      <c r="B116" s="88"/>
      <c r="C116" s="88"/>
      <c r="D116" s="88"/>
      <c r="E116" s="88"/>
      <c r="F116" s="88"/>
      <c r="G116" s="88"/>
      <c r="H116" s="88"/>
      <c r="I116" s="99"/>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row>
    <row r="117" spans="1:45" s="71" customFormat="1" x14ac:dyDescent="0.45">
      <c r="A117" s="88"/>
      <c r="B117" s="88"/>
      <c r="C117" s="88"/>
      <c r="D117" s="88"/>
      <c r="E117" s="88"/>
      <c r="F117" s="88"/>
      <c r="G117" s="88"/>
      <c r="H117" s="88"/>
      <c r="I117" s="99"/>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row>
    <row r="118" spans="1:45" s="71" customFormat="1" x14ac:dyDescent="0.45">
      <c r="A118" s="88"/>
      <c r="B118" s="88"/>
      <c r="C118" s="88"/>
      <c r="D118" s="88"/>
      <c r="E118" s="88"/>
      <c r="F118" s="88"/>
      <c r="G118" s="88"/>
      <c r="H118" s="88"/>
      <c r="I118" s="99"/>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row>
    <row r="119" spans="1:45" s="71" customFormat="1" x14ac:dyDescent="0.45">
      <c r="A119" s="88"/>
      <c r="B119" s="88"/>
      <c r="C119" s="88"/>
      <c r="D119" s="88"/>
      <c r="E119" s="88"/>
      <c r="F119" s="88"/>
      <c r="G119" s="88"/>
      <c r="H119" s="88"/>
      <c r="I119" s="99"/>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row>
    <row r="120" spans="1:45" x14ac:dyDescent="0.45">
      <c r="A120" s="88"/>
      <c r="B120" s="88"/>
      <c r="C120" s="88"/>
      <c r="D120" s="88"/>
      <c r="E120" s="88"/>
      <c r="F120" s="88"/>
      <c r="G120" s="88"/>
      <c r="H120" s="88"/>
      <c r="I120" s="99"/>
      <c r="J120" s="88"/>
      <c r="K120" s="88"/>
      <c r="L120" s="88"/>
      <c r="M120" s="88"/>
      <c r="AI120" s="88"/>
      <c r="AJ120" s="88"/>
      <c r="AK120" s="88"/>
      <c r="AL120" s="88"/>
      <c r="AM120" s="88"/>
      <c r="AN120" s="88"/>
      <c r="AO120" s="88"/>
      <c r="AP120" s="88"/>
      <c r="AQ120" s="88"/>
      <c r="AR120" s="88"/>
      <c r="AS120" s="88"/>
    </row>
    <row r="121" spans="1:45" x14ac:dyDescent="0.45">
      <c r="A121" s="88"/>
      <c r="B121" s="88"/>
      <c r="C121" s="88"/>
      <c r="D121" s="88"/>
      <c r="E121" s="88"/>
      <c r="F121" s="88"/>
      <c r="G121" s="88"/>
      <c r="H121" s="88"/>
      <c r="I121" s="99"/>
      <c r="J121" s="88"/>
      <c r="K121" s="88"/>
      <c r="L121" s="88"/>
      <c r="M121" s="88"/>
      <c r="AI121" s="88"/>
      <c r="AJ121" s="88"/>
      <c r="AK121" s="88"/>
      <c r="AL121" s="88"/>
      <c r="AM121" s="88"/>
      <c r="AN121" s="88"/>
      <c r="AO121" s="88"/>
      <c r="AP121" s="88"/>
      <c r="AQ121" s="88"/>
      <c r="AR121" s="88"/>
      <c r="AS121" s="88"/>
    </row>
    <row r="122" spans="1:45" x14ac:dyDescent="0.45">
      <c r="A122" s="88"/>
      <c r="B122" s="88"/>
      <c r="C122" s="88"/>
      <c r="D122" s="88"/>
      <c r="E122" s="88"/>
      <c r="F122" s="88"/>
      <c r="G122" s="88"/>
      <c r="H122" s="88"/>
      <c r="I122" s="99"/>
      <c r="J122" s="88"/>
      <c r="K122" s="88"/>
      <c r="L122" s="88"/>
      <c r="M122" s="88"/>
      <c r="AI122" s="88"/>
      <c r="AJ122" s="88"/>
      <c r="AK122" s="88"/>
      <c r="AL122" s="88"/>
      <c r="AM122" s="88"/>
      <c r="AN122" s="88"/>
      <c r="AO122" s="88"/>
      <c r="AP122" s="88"/>
      <c r="AQ122" s="88"/>
      <c r="AR122" s="88"/>
      <c r="AS122" s="88"/>
    </row>
    <row r="123" spans="1:45" x14ac:dyDescent="0.45">
      <c r="A123" s="88"/>
      <c r="B123" s="88"/>
      <c r="C123" s="88"/>
      <c r="D123" s="88"/>
      <c r="E123" s="88"/>
      <c r="F123" s="88"/>
      <c r="G123" s="88"/>
      <c r="H123" s="88"/>
      <c r="I123" s="99"/>
      <c r="J123" s="88"/>
      <c r="K123" s="88"/>
      <c r="L123" s="88"/>
      <c r="M123" s="88"/>
      <c r="AI123" s="88"/>
      <c r="AJ123" s="88"/>
      <c r="AK123" s="88"/>
      <c r="AL123" s="88"/>
      <c r="AM123" s="88"/>
      <c r="AN123" s="88"/>
      <c r="AO123" s="88"/>
      <c r="AP123" s="88"/>
      <c r="AQ123" s="88"/>
      <c r="AR123" s="88"/>
      <c r="AS123" s="88"/>
    </row>
    <row r="124" spans="1:45" x14ac:dyDescent="0.45">
      <c r="A124" s="88"/>
      <c r="B124" s="88"/>
      <c r="C124" s="88"/>
      <c r="D124" s="88"/>
      <c r="E124" s="88"/>
      <c r="F124" s="88"/>
      <c r="G124" s="88"/>
      <c r="H124" s="88"/>
      <c r="I124" s="99"/>
      <c r="J124" s="88"/>
      <c r="K124" s="88"/>
      <c r="L124" s="88"/>
      <c r="M124" s="88"/>
      <c r="AI124" s="88"/>
      <c r="AJ124" s="88"/>
      <c r="AK124" s="88"/>
      <c r="AL124" s="88"/>
      <c r="AM124" s="88"/>
      <c r="AN124" s="88"/>
      <c r="AO124" s="88"/>
      <c r="AP124" s="88"/>
      <c r="AQ124" s="88"/>
      <c r="AR124" s="88"/>
      <c r="AS124" s="88"/>
    </row>
    <row r="125" spans="1:45" x14ac:dyDescent="0.45">
      <c r="A125" s="88"/>
      <c r="B125" s="88"/>
      <c r="C125" s="88"/>
      <c r="D125" s="88"/>
      <c r="E125" s="88"/>
      <c r="F125" s="88"/>
      <c r="G125" s="88"/>
      <c r="H125" s="88"/>
      <c r="I125" s="99"/>
      <c r="J125" s="88"/>
      <c r="K125" s="88"/>
      <c r="L125" s="88"/>
      <c r="M125" s="88"/>
      <c r="AI125" s="88"/>
      <c r="AJ125" s="88"/>
      <c r="AK125" s="88"/>
      <c r="AL125" s="88"/>
      <c r="AM125" s="88"/>
      <c r="AN125" s="88"/>
      <c r="AO125" s="88"/>
      <c r="AP125" s="88"/>
      <c r="AQ125" s="88"/>
      <c r="AR125" s="88"/>
      <c r="AS125" s="88"/>
    </row>
    <row r="126" spans="1:45" x14ac:dyDescent="0.45">
      <c r="A126" s="88"/>
      <c r="B126" s="88"/>
      <c r="C126" s="88"/>
      <c r="D126" s="88"/>
      <c r="E126" s="88"/>
      <c r="F126" s="88"/>
      <c r="G126" s="88"/>
      <c r="H126" s="88"/>
      <c r="I126" s="99"/>
      <c r="J126" s="88"/>
      <c r="K126" s="88"/>
      <c r="L126" s="88"/>
      <c r="M126" s="88"/>
      <c r="AI126" s="88"/>
      <c r="AJ126" s="88"/>
      <c r="AK126" s="88"/>
      <c r="AL126" s="88"/>
      <c r="AM126" s="88"/>
      <c r="AN126" s="88"/>
      <c r="AO126" s="88"/>
      <c r="AP126" s="88"/>
      <c r="AQ126" s="88"/>
      <c r="AR126" s="88"/>
      <c r="AS126" s="88"/>
    </row>
    <row r="127" spans="1:45" x14ac:dyDescent="0.45">
      <c r="A127" s="88"/>
      <c r="B127" s="88"/>
      <c r="C127" s="88"/>
      <c r="D127" s="88"/>
      <c r="E127" s="88"/>
      <c r="F127" s="88"/>
      <c r="G127" s="88"/>
      <c r="H127" s="88"/>
      <c r="I127" s="99"/>
      <c r="J127" s="88"/>
      <c r="K127" s="88"/>
      <c r="L127" s="88"/>
      <c r="M127" s="88"/>
      <c r="AI127" s="88"/>
      <c r="AJ127" s="88"/>
      <c r="AK127" s="88"/>
      <c r="AL127" s="88"/>
      <c r="AM127" s="88"/>
      <c r="AN127" s="88"/>
      <c r="AO127" s="88"/>
      <c r="AP127" s="88"/>
      <c r="AQ127" s="88"/>
      <c r="AR127" s="88"/>
      <c r="AS127" s="88"/>
    </row>
    <row r="128" spans="1:45" x14ac:dyDescent="0.45">
      <c r="A128" s="88"/>
      <c r="B128" s="88"/>
      <c r="C128" s="88"/>
      <c r="D128" s="88"/>
      <c r="E128" s="88"/>
      <c r="F128" s="88"/>
      <c r="G128" s="88"/>
      <c r="H128" s="88"/>
      <c r="I128" s="99"/>
      <c r="J128" s="88"/>
      <c r="K128" s="88"/>
      <c r="L128" s="88"/>
      <c r="M128" s="88"/>
      <c r="AI128" s="88"/>
      <c r="AJ128" s="88"/>
      <c r="AK128" s="88"/>
      <c r="AL128" s="88"/>
      <c r="AM128" s="88"/>
      <c r="AN128" s="88"/>
      <c r="AO128" s="88"/>
      <c r="AP128" s="88"/>
      <c r="AQ128" s="88"/>
      <c r="AR128" s="88"/>
      <c r="AS128" s="88"/>
    </row>
    <row r="129" spans="1:45" x14ac:dyDescent="0.45">
      <c r="A129" s="88"/>
      <c r="B129" s="88"/>
      <c r="C129" s="88"/>
      <c r="D129" s="88"/>
      <c r="E129" s="88"/>
      <c r="F129" s="88"/>
      <c r="G129" s="88"/>
      <c r="H129" s="88"/>
      <c r="I129" s="99"/>
      <c r="J129" s="88"/>
      <c r="K129" s="88"/>
      <c r="L129" s="88"/>
      <c r="M129" s="88"/>
      <c r="AI129" s="88"/>
      <c r="AJ129" s="88"/>
      <c r="AK129" s="88"/>
      <c r="AL129" s="88"/>
      <c r="AM129" s="88"/>
      <c r="AN129" s="88"/>
      <c r="AO129" s="88"/>
      <c r="AP129" s="88"/>
      <c r="AQ129" s="88"/>
      <c r="AR129" s="88"/>
      <c r="AS129" s="88"/>
    </row>
    <row r="130" spans="1:45" x14ac:dyDescent="0.45">
      <c r="A130" s="88"/>
      <c r="B130" s="88"/>
      <c r="C130" s="88"/>
      <c r="D130" s="88"/>
      <c r="E130" s="88"/>
      <c r="F130" s="88"/>
      <c r="G130" s="88"/>
      <c r="H130" s="88"/>
      <c r="I130" s="99"/>
      <c r="J130" s="88"/>
      <c r="K130" s="88"/>
      <c r="L130" s="88"/>
      <c r="M130" s="88"/>
      <c r="AI130" s="88"/>
      <c r="AJ130" s="88"/>
      <c r="AK130" s="88"/>
      <c r="AL130" s="88"/>
      <c r="AM130" s="88"/>
      <c r="AN130" s="88"/>
      <c r="AO130" s="88"/>
      <c r="AP130" s="88"/>
      <c r="AQ130" s="88"/>
      <c r="AR130" s="88"/>
      <c r="AS130" s="88"/>
    </row>
    <row r="131" spans="1:45" x14ac:dyDescent="0.45">
      <c r="A131" s="88"/>
      <c r="B131" s="88"/>
      <c r="C131" s="88"/>
      <c r="D131" s="88"/>
      <c r="E131" s="88"/>
      <c r="F131" s="88"/>
      <c r="G131" s="88"/>
      <c r="H131" s="88"/>
      <c r="I131" s="99"/>
      <c r="J131" s="88"/>
      <c r="K131" s="88"/>
      <c r="L131" s="88"/>
      <c r="M131" s="88"/>
      <c r="AI131" s="88"/>
      <c r="AJ131" s="88"/>
      <c r="AK131" s="88"/>
      <c r="AL131" s="88"/>
      <c r="AM131" s="88"/>
      <c r="AN131" s="88"/>
      <c r="AO131" s="88"/>
      <c r="AP131" s="88"/>
      <c r="AQ131" s="88"/>
      <c r="AR131" s="88"/>
      <c r="AS131" s="88"/>
    </row>
    <row r="132" spans="1:45" x14ac:dyDescent="0.45">
      <c r="A132" s="88"/>
      <c r="B132" s="88"/>
      <c r="C132" s="88"/>
      <c r="D132" s="88"/>
      <c r="E132" s="88"/>
      <c r="F132" s="88"/>
      <c r="G132" s="88"/>
      <c r="H132" s="88"/>
      <c r="I132" s="99"/>
      <c r="J132" s="88"/>
      <c r="K132" s="88"/>
      <c r="L132" s="88"/>
      <c r="M132" s="88"/>
      <c r="AI132" s="88"/>
      <c r="AJ132" s="88"/>
      <c r="AK132" s="88"/>
      <c r="AL132" s="88"/>
      <c r="AM132" s="88"/>
      <c r="AN132" s="88"/>
      <c r="AO132" s="88"/>
      <c r="AP132" s="88"/>
      <c r="AQ132" s="88"/>
      <c r="AR132" s="88"/>
      <c r="AS132" s="88"/>
    </row>
    <row r="133" spans="1:45" x14ac:dyDescent="0.45">
      <c r="A133" s="88"/>
      <c r="B133" s="88"/>
      <c r="C133" s="88"/>
      <c r="D133" s="88"/>
      <c r="E133" s="88"/>
      <c r="F133" s="88"/>
      <c r="G133" s="88"/>
      <c r="H133" s="88"/>
      <c r="I133" s="99"/>
      <c r="J133" s="88"/>
      <c r="K133" s="88"/>
      <c r="L133" s="88"/>
      <c r="M133" s="88"/>
      <c r="AI133" s="88"/>
      <c r="AJ133" s="88"/>
      <c r="AK133" s="88"/>
      <c r="AL133" s="88"/>
      <c r="AM133" s="88"/>
      <c r="AN133" s="88"/>
      <c r="AO133" s="88"/>
      <c r="AP133" s="88"/>
      <c r="AQ133" s="88"/>
      <c r="AR133" s="88"/>
      <c r="AS133" s="88"/>
    </row>
    <row r="134" spans="1:45" x14ac:dyDescent="0.45">
      <c r="A134" s="88"/>
      <c r="B134" s="88"/>
      <c r="C134" s="88"/>
      <c r="D134" s="88"/>
      <c r="E134" s="88"/>
      <c r="F134" s="88"/>
      <c r="G134" s="88"/>
      <c r="H134" s="88"/>
      <c r="I134" s="99"/>
      <c r="J134" s="88"/>
      <c r="K134" s="88"/>
      <c r="L134" s="88"/>
      <c r="M134" s="88"/>
      <c r="AI134" s="88"/>
      <c r="AJ134" s="88"/>
      <c r="AK134" s="88"/>
      <c r="AL134" s="88"/>
      <c r="AM134" s="88"/>
      <c r="AN134" s="88"/>
      <c r="AO134" s="88"/>
      <c r="AP134" s="88"/>
      <c r="AQ134" s="88"/>
      <c r="AR134" s="88"/>
      <c r="AS134" s="88"/>
    </row>
    <row r="135" spans="1:45" x14ac:dyDescent="0.45">
      <c r="A135" s="88"/>
      <c r="B135" s="88"/>
      <c r="C135" s="88"/>
      <c r="D135" s="88"/>
      <c r="E135" s="88"/>
      <c r="F135" s="88"/>
      <c r="G135" s="88"/>
      <c r="H135" s="88"/>
      <c r="I135" s="99"/>
      <c r="J135" s="88"/>
      <c r="K135" s="88"/>
      <c r="L135" s="88"/>
      <c r="M135" s="88"/>
      <c r="AI135" s="88"/>
      <c r="AJ135" s="88"/>
      <c r="AK135" s="88"/>
      <c r="AL135" s="88"/>
      <c r="AM135" s="88"/>
      <c r="AN135" s="88"/>
      <c r="AO135" s="88"/>
      <c r="AP135" s="88"/>
      <c r="AQ135" s="88"/>
      <c r="AR135" s="88"/>
      <c r="AS135" s="88"/>
    </row>
    <row r="136" spans="1:45" x14ac:dyDescent="0.45">
      <c r="A136" s="88"/>
      <c r="B136" s="88"/>
      <c r="C136" s="88"/>
      <c r="D136" s="88"/>
      <c r="E136" s="88"/>
      <c r="F136" s="88"/>
      <c r="G136" s="88"/>
      <c r="H136" s="88"/>
      <c r="I136" s="99"/>
      <c r="J136" s="88"/>
      <c r="K136" s="88"/>
      <c r="L136" s="88"/>
      <c r="M136" s="88"/>
      <c r="AI136" s="88"/>
      <c r="AJ136" s="88"/>
      <c r="AK136" s="88"/>
      <c r="AL136" s="88"/>
      <c r="AM136" s="88"/>
      <c r="AN136" s="88"/>
      <c r="AO136" s="88"/>
      <c r="AP136" s="88"/>
      <c r="AQ136" s="88"/>
      <c r="AR136" s="88"/>
      <c r="AS136" s="88"/>
    </row>
    <row r="137" spans="1:45" x14ac:dyDescent="0.45">
      <c r="A137" s="88"/>
      <c r="B137" s="88"/>
      <c r="C137" s="88"/>
      <c r="D137" s="88"/>
      <c r="E137" s="88"/>
      <c r="F137" s="88"/>
      <c r="G137" s="88"/>
      <c r="H137" s="88"/>
      <c r="I137" s="99"/>
      <c r="J137" s="88"/>
      <c r="K137" s="88"/>
      <c r="L137" s="88"/>
      <c r="M137" s="88"/>
      <c r="AI137" s="88"/>
      <c r="AJ137" s="88"/>
      <c r="AK137" s="88"/>
      <c r="AL137" s="88"/>
      <c r="AM137" s="88"/>
      <c r="AN137" s="88"/>
      <c r="AO137" s="88"/>
      <c r="AP137" s="88"/>
      <c r="AQ137" s="88"/>
      <c r="AR137" s="88"/>
      <c r="AS137" s="88"/>
    </row>
    <row r="138" spans="1:45" x14ac:dyDescent="0.45">
      <c r="A138" s="88"/>
      <c r="B138" s="88"/>
      <c r="C138" s="88"/>
      <c r="D138" s="88"/>
      <c r="E138" s="88"/>
      <c r="F138" s="88"/>
      <c r="G138" s="88"/>
      <c r="H138" s="88"/>
      <c r="I138" s="99"/>
      <c r="J138" s="88"/>
      <c r="K138" s="88"/>
      <c r="L138" s="88"/>
      <c r="M138" s="88"/>
      <c r="AI138" s="88"/>
      <c r="AJ138" s="88"/>
      <c r="AK138" s="88"/>
      <c r="AL138" s="88"/>
      <c r="AM138" s="88"/>
      <c r="AN138" s="88"/>
      <c r="AO138" s="88"/>
      <c r="AP138" s="88"/>
      <c r="AQ138" s="88"/>
      <c r="AR138" s="88"/>
      <c r="AS138" s="88"/>
    </row>
    <row r="139" spans="1:45" x14ac:dyDescent="0.45">
      <c r="A139" s="88"/>
      <c r="B139" s="88"/>
      <c r="C139" s="88"/>
      <c r="D139" s="88"/>
      <c r="E139" s="88"/>
      <c r="F139" s="88"/>
      <c r="G139" s="88"/>
      <c r="H139" s="88"/>
      <c r="I139" s="99"/>
      <c r="J139" s="88"/>
      <c r="K139" s="88"/>
      <c r="L139" s="88"/>
      <c r="M139" s="88"/>
      <c r="AI139" s="88"/>
      <c r="AJ139" s="88"/>
      <c r="AK139" s="88"/>
      <c r="AL139" s="88"/>
      <c r="AM139" s="88"/>
      <c r="AN139" s="88"/>
      <c r="AO139" s="88"/>
      <c r="AP139" s="88"/>
      <c r="AQ139" s="88"/>
      <c r="AR139" s="88"/>
      <c r="AS139" s="88"/>
    </row>
    <row r="140" spans="1:45" x14ac:dyDescent="0.45">
      <c r="A140" s="88"/>
      <c r="B140" s="88"/>
      <c r="C140" s="88"/>
      <c r="D140" s="88"/>
      <c r="E140" s="88"/>
      <c r="F140" s="88"/>
      <c r="G140" s="88"/>
      <c r="H140" s="88"/>
      <c r="I140" s="99"/>
      <c r="J140" s="88"/>
      <c r="K140" s="88"/>
      <c r="L140" s="88"/>
      <c r="M140" s="88"/>
      <c r="AI140" s="88"/>
      <c r="AJ140" s="88"/>
      <c r="AK140" s="88"/>
      <c r="AL140" s="88"/>
      <c r="AM140" s="88"/>
      <c r="AN140" s="88"/>
      <c r="AO140" s="88"/>
      <c r="AP140" s="88"/>
      <c r="AQ140" s="88"/>
      <c r="AR140" s="88"/>
      <c r="AS140" s="88"/>
    </row>
    <row r="141" spans="1:45" x14ac:dyDescent="0.45">
      <c r="A141" s="88"/>
      <c r="B141" s="88"/>
      <c r="C141" s="88"/>
      <c r="D141" s="88"/>
      <c r="E141" s="88"/>
      <c r="F141" s="88"/>
      <c r="G141" s="88"/>
      <c r="H141" s="88"/>
      <c r="I141" s="99"/>
      <c r="J141" s="88"/>
      <c r="K141" s="88"/>
      <c r="L141" s="88"/>
      <c r="M141" s="88"/>
      <c r="AI141" s="88"/>
      <c r="AJ141" s="88"/>
      <c r="AK141" s="88"/>
      <c r="AL141" s="88"/>
      <c r="AM141" s="88"/>
      <c r="AN141" s="88"/>
      <c r="AO141" s="88"/>
      <c r="AP141" s="88"/>
      <c r="AQ141" s="88"/>
      <c r="AR141" s="88"/>
      <c r="AS141" s="88"/>
    </row>
    <row r="142" spans="1:45" x14ac:dyDescent="0.45">
      <c r="A142" s="88"/>
      <c r="B142" s="88"/>
      <c r="C142" s="88"/>
      <c r="D142" s="88"/>
      <c r="E142" s="88"/>
      <c r="F142" s="88"/>
      <c r="G142" s="88"/>
      <c r="H142" s="88"/>
      <c r="I142" s="99"/>
      <c r="J142" s="88"/>
      <c r="K142" s="88"/>
      <c r="L142" s="88"/>
      <c r="M142" s="88"/>
      <c r="AI142" s="88"/>
      <c r="AJ142" s="88"/>
      <c r="AK142" s="88"/>
      <c r="AL142" s="88"/>
      <c r="AM142" s="88"/>
      <c r="AN142" s="88"/>
      <c r="AO142" s="88"/>
      <c r="AP142" s="88"/>
      <c r="AQ142" s="88"/>
      <c r="AR142" s="88"/>
      <c r="AS142" s="88"/>
    </row>
    <row r="143" spans="1:45" x14ac:dyDescent="0.45">
      <c r="A143" s="88"/>
      <c r="B143" s="88"/>
      <c r="C143" s="88"/>
      <c r="D143" s="88"/>
      <c r="E143" s="88"/>
      <c r="F143" s="88"/>
      <c r="G143" s="88"/>
      <c r="H143" s="88"/>
      <c r="I143" s="99"/>
      <c r="J143" s="88"/>
      <c r="K143" s="88"/>
      <c r="L143" s="88"/>
      <c r="M143" s="88"/>
      <c r="AI143" s="88"/>
      <c r="AJ143" s="88"/>
      <c r="AK143" s="88"/>
      <c r="AL143" s="88"/>
      <c r="AM143" s="88"/>
      <c r="AN143" s="88"/>
      <c r="AO143" s="88"/>
      <c r="AP143" s="88"/>
      <c r="AQ143" s="88"/>
      <c r="AR143" s="88"/>
      <c r="AS143" s="88"/>
    </row>
    <row r="144" spans="1:45" x14ac:dyDescent="0.45">
      <c r="A144" s="88"/>
      <c r="B144" s="88"/>
      <c r="C144" s="88"/>
      <c r="D144" s="88"/>
      <c r="E144" s="88"/>
      <c r="F144" s="88"/>
      <c r="G144" s="88"/>
      <c r="H144" s="88"/>
      <c r="I144" s="99"/>
      <c r="J144" s="88"/>
      <c r="K144" s="88"/>
      <c r="L144" s="88"/>
      <c r="M144" s="88"/>
      <c r="AI144" s="88"/>
      <c r="AJ144" s="88"/>
      <c r="AK144" s="88"/>
      <c r="AL144" s="88"/>
      <c r="AM144" s="88"/>
      <c r="AN144" s="88"/>
      <c r="AO144" s="88"/>
      <c r="AP144" s="88"/>
      <c r="AQ144" s="88"/>
      <c r="AR144" s="88"/>
      <c r="AS144" s="88"/>
    </row>
    <row r="145" spans="1:45" x14ac:dyDescent="0.45">
      <c r="A145" s="88"/>
      <c r="B145" s="88"/>
      <c r="C145" s="88"/>
      <c r="D145" s="88"/>
      <c r="E145" s="88"/>
      <c r="F145" s="88"/>
      <c r="G145" s="88"/>
      <c r="H145" s="88"/>
      <c r="I145" s="99"/>
      <c r="J145" s="88"/>
      <c r="K145" s="88"/>
      <c r="L145" s="88"/>
      <c r="M145" s="88"/>
      <c r="AI145" s="88"/>
      <c r="AJ145" s="88"/>
      <c r="AK145" s="88"/>
      <c r="AL145" s="88"/>
      <c r="AM145" s="88"/>
      <c r="AN145" s="88"/>
      <c r="AO145" s="88"/>
      <c r="AP145" s="88"/>
      <c r="AQ145" s="88"/>
      <c r="AR145" s="88"/>
      <c r="AS145" s="88"/>
    </row>
    <row r="146" spans="1:45" x14ac:dyDescent="0.45">
      <c r="A146" s="88"/>
      <c r="B146" s="88"/>
      <c r="C146" s="88"/>
      <c r="D146" s="88"/>
      <c r="E146" s="88"/>
      <c r="F146" s="88"/>
      <c r="G146" s="88"/>
      <c r="H146" s="88"/>
      <c r="I146" s="99"/>
      <c r="J146" s="88"/>
      <c r="K146" s="88"/>
      <c r="L146" s="88"/>
      <c r="M146" s="88"/>
      <c r="AI146" s="88"/>
      <c r="AJ146" s="88"/>
      <c r="AK146" s="88"/>
      <c r="AL146" s="88"/>
      <c r="AM146" s="88"/>
      <c r="AN146" s="88"/>
      <c r="AO146" s="88"/>
      <c r="AP146" s="88"/>
      <c r="AQ146" s="88"/>
      <c r="AR146" s="88"/>
      <c r="AS146" s="88"/>
    </row>
    <row r="147" spans="1:45" x14ac:dyDescent="0.45">
      <c r="A147" s="88"/>
      <c r="B147" s="88"/>
      <c r="C147" s="88"/>
      <c r="D147" s="88"/>
      <c r="E147" s="88"/>
      <c r="F147" s="88"/>
      <c r="G147" s="88"/>
      <c r="H147" s="88"/>
      <c r="I147" s="99"/>
      <c r="J147" s="88"/>
      <c r="K147" s="88"/>
      <c r="L147" s="88"/>
      <c r="M147" s="88"/>
      <c r="AI147" s="88"/>
      <c r="AJ147" s="88"/>
      <c r="AK147" s="88"/>
      <c r="AL147" s="88"/>
      <c r="AM147" s="88"/>
      <c r="AN147" s="88"/>
      <c r="AO147" s="88"/>
      <c r="AP147" s="88"/>
      <c r="AQ147" s="88"/>
      <c r="AR147" s="88"/>
      <c r="AS147" s="88"/>
    </row>
    <row r="148" spans="1:45" x14ac:dyDescent="0.45">
      <c r="A148" s="88"/>
      <c r="B148" s="88"/>
      <c r="C148" s="88"/>
      <c r="D148" s="88"/>
      <c r="E148" s="88"/>
      <c r="F148" s="88"/>
      <c r="G148" s="88"/>
      <c r="H148" s="88"/>
      <c r="I148" s="99"/>
      <c r="J148" s="88"/>
      <c r="K148" s="88"/>
      <c r="L148" s="88"/>
      <c r="M148" s="88"/>
      <c r="AI148" s="88"/>
      <c r="AJ148" s="88"/>
      <c r="AK148" s="88"/>
      <c r="AL148" s="88"/>
      <c r="AM148" s="88"/>
      <c r="AN148" s="88"/>
      <c r="AO148" s="88"/>
      <c r="AP148" s="88"/>
      <c r="AQ148" s="88"/>
      <c r="AR148" s="88"/>
      <c r="AS148" s="88"/>
    </row>
    <row r="149" spans="1:45" x14ac:dyDescent="0.45">
      <c r="A149" s="88"/>
      <c r="B149" s="88"/>
      <c r="C149" s="88"/>
      <c r="D149" s="88"/>
      <c r="E149" s="88"/>
      <c r="F149" s="88"/>
      <c r="G149" s="88"/>
      <c r="H149" s="88"/>
      <c r="I149" s="99"/>
      <c r="J149" s="88"/>
      <c r="K149" s="88"/>
      <c r="L149" s="88"/>
      <c r="M149" s="88"/>
      <c r="AI149" s="88"/>
      <c r="AJ149" s="88"/>
      <c r="AK149" s="88"/>
      <c r="AL149" s="88"/>
      <c r="AM149" s="88"/>
      <c r="AN149" s="88"/>
      <c r="AO149" s="88"/>
      <c r="AP149" s="88"/>
      <c r="AQ149" s="88"/>
      <c r="AR149" s="88"/>
      <c r="AS149" s="88"/>
    </row>
    <row r="150" spans="1:45" x14ac:dyDescent="0.45">
      <c r="A150" s="88"/>
      <c r="B150" s="88"/>
      <c r="C150" s="88"/>
      <c r="D150" s="88"/>
      <c r="E150" s="88"/>
      <c r="F150" s="88"/>
      <c r="G150" s="88"/>
      <c r="H150" s="88"/>
      <c r="I150" s="99"/>
      <c r="J150" s="88"/>
      <c r="K150" s="88"/>
      <c r="L150" s="88"/>
      <c r="M150" s="88"/>
      <c r="AI150" s="88"/>
      <c r="AJ150" s="88"/>
      <c r="AK150" s="88"/>
      <c r="AL150" s="88"/>
      <c r="AM150" s="88"/>
      <c r="AN150" s="88"/>
      <c r="AO150" s="88"/>
      <c r="AP150" s="88"/>
      <c r="AQ150" s="88"/>
      <c r="AR150" s="88"/>
      <c r="AS150" s="88"/>
    </row>
    <row r="151" spans="1:45" x14ac:dyDescent="0.45">
      <c r="A151" s="88"/>
      <c r="B151" s="88"/>
      <c r="C151" s="88"/>
      <c r="D151" s="88"/>
      <c r="E151" s="88"/>
      <c r="F151" s="88"/>
      <c r="G151" s="88"/>
      <c r="H151" s="88"/>
      <c r="I151" s="99"/>
      <c r="J151" s="88"/>
      <c r="K151" s="88"/>
      <c r="L151" s="88"/>
      <c r="M151" s="88"/>
      <c r="AI151" s="88"/>
      <c r="AJ151" s="88"/>
      <c r="AK151" s="88"/>
      <c r="AL151" s="88"/>
      <c r="AM151" s="88"/>
      <c r="AN151" s="88"/>
      <c r="AO151" s="88"/>
      <c r="AP151" s="88"/>
      <c r="AQ151" s="88"/>
      <c r="AR151" s="88"/>
      <c r="AS151" s="88"/>
    </row>
    <row r="152" spans="1:45" x14ac:dyDescent="0.45">
      <c r="A152" s="88"/>
      <c r="B152" s="88"/>
      <c r="C152" s="88"/>
      <c r="D152" s="88"/>
      <c r="E152" s="88"/>
      <c r="F152" s="88"/>
      <c r="G152" s="88"/>
      <c r="H152" s="88"/>
      <c r="I152" s="99"/>
      <c r="J152" s="88"/>
      <c r="K152" s="88"/>
      <c r="L152" s="88"/>
      <c r="M152" s="88"/>
      <c r="AI152" s="88"/>
      <c r="AJ152" s="88"/>
      <c r="AK152" s="88"/>
      <c r="AL152" s="88"/>
      <c r="AM152" s="88"/>
      <c r="AN152" s="88"/>
      <c r="AO152" s="88"/>
      <c r="AP152" s="88"/>
      <c r="AQ152" s="88"/>
      <c r="AR152" s="88"/>
      <c r="AS152" s="88"/>
    </row>
    <row r="153" spans="1:45" x14ac:dyDescent="0.45">
      <c r="A153" s="88"/>
      <c r="B153" s="88"/>
      <c r="C153" s="88"/>
      <c r="D153" s="88"/>
      <c r="E153" s="88"/>
      <c r="F153" s="88"/>
      <c r="G153" s="88"/>
      <c r="H153" s="88"/>
      <c r="I153" s="99"/>
      <c r="J153" s="88"/>
      <c r="K153" s="88"/>
      <c r="L153" s="88"/>
      <c r="M153" s="88"/>
      <c r="AI153" s="88"/>
      <c r="AJ153" s="88"/>
      <c r="AK153" s="88"/>
      <c r="AL153" s="88"/>
      <c r="AM153" s="88"/>
      <c r="AN153" s="88"/>
      <c r="AO153" s="88"/>
      <c r="AP153" s="88"/>
      <c r="AQ153" s="88"/>
      <c r="AR153" s="88"/>
      <c r="AS153" s="88"/>
    </row>
    <row r="154" spans="1:45" x14ac:dyDescent="0.45">
      <c r="A154" s="88"/>
      <c r="B154" s="88"/>
      <c r="C154" s="88"/>
      <c r="D154" s="88"/>
      <c r="E154" s="88"/>
      <c r="F154" s="88"/>
      <c r="G154" s="88"/>
      <c r="H154" s="88"/>
      <c r="I154" s="99"/>
      <c r="J154" s="88"/>
      <c r="K154" s="88"/>
      <c r="L154" s="88"/>
      <c r="M154" s="88"/>
      <c r="AI154" s="88"/>
      <c r="AJ154" s="88"/>
      <c r="AK154" s="88"/>
      <c r="AL154" s="88"/>
      <c r="AM154" s="88"/>
      <c r="AN154" s="88"/>
      <c r="AO154" s="88"/>
      <c r="AP154" s="88"/>
      <c r="AQ154" s="88"/>
      <c r="AR154" s="88"/>
      <c r="AS154" s="88"/>
    </row>
    <row r="155" spans="1:45" x14ac:dyDescent="0.45">
      <c r="A155" s="88"/>
      <c r="B155" s="88"/>
      <c r="C155" s="88"/>
      <c r="D155" s="88"/>
      <c r="E155" s="88"/>
      <c r="F155" s="88"/>
      <c r="G155" s="88"/>
      <c r="H155" s="88"/>
      <c r="I155" s="99"/>
      <c r="J155" s="88"/>
      <c r="K155" s="88"/>
      <c r="L155" s="88"/>
      <c r="M155" s="88"/>
      <c r="AI155" s="88"/>
      <c r="AJ155" s="88"/>
      <c r="AK155" s="88"/>
      <c r="AL155" s="88"/>
      <c r="AM155" s="88"/>
      <c r="AN155" s="88"/>
      <c r="AO155" s="88"/>
      <c r="AP155" s="88"/>
      <c r="AQ155" s="88"/>
      <c r="AR155" s="88"/>
      <c r="AS155" s="88"/>
    </row>
    <row r="156" spans="1:45" x14ac:dyDescent="0.45">
      <c r="A156" s="88"/>
      <c r="B156" s="88"/>
      <c r="C156" s="88"/>
      <c r="D156" s="88"/>
      <c r="E156" s="88"/>
      <c r="F156" s="88"/>
      <c r="G156" s="88"/>
      <c r="H156" s="88"/>
      <c r="I156" s="99"/>
      <c r="J156" s="88"/>
      <c r="K156" s="88"/>
      <c r="L156" s="88"/>
      <c r="M156" s="88"/>
      <c r="AI156" s="88"/>
      <c r="AJ156" s="88"/>
      <c r="AK156" s="88"/>
      <c r="AL156" s="88"/>
      <c r="AM156" s="88"/>
      <c r="AN156" s="88"/>
      <c r="AO156" s="88"/>
      <c r="AP156" s="88"/>
      <c r="AQ156" s="88"/>
      <c r="AR156" s="88"/>
      <c r="AS156" s="88"/>
    </row>
    <row r="157" spans="1:45" x14ac:dyDescent="0.45">
      <c r="A157" s="88"/>
      <c r="B157" s="88"/>
      <c r="C157" s="88"/>
      <c r="D157" s="88"/>
      <c r="E157" s="88"/>
      <c r="F157" s="88"/>
      <c r="G157" s="88"/>
      <c r="H157" s="88"/>
      <c r="I157" s="99"/>
      <c r="J157" s="88"/>
      <c r="K157" s="88"/>
      <c r="L157" s="88"/>
      <c r="M157" s="88"/>
      <c r="AI157" s="88"/>
      <c r="AJ157" s="88"/>
      <c r="AK157" s="88"/>
      <c r="AL157" s="88"/>
      <c r="AM157" s="88"/>
      <c r="AN157" s="88"/>
      <c r="AO157" s="88"/>
      <c r="AP157" s="88"/>
      <c r="AQ157" s="88"/>
      <c r="AR157" s="88"/>
      <c r="AS157" s="88"/>
    </row>
    <row r="158" spans="1:45" x14ac:dyDescent="0.45">
      <c r="A158" s="88"/>
      <c r="B158" s="88"/>
      <c r="C158" s="88"/>
      <c r="D158" s="88"/>
      <c r="E158" s="88"/>
      <c r="F158" s="88"/>
      <c r="G158" s="88"/>
      <c r="H158" s="88"/>
      <c r="I158" s="99"/>
      <c r="J158" s="88"/>
      <c r="K158" s="88"/>
      <c r="L158" s="88"/>
      <c r="M158" s="88"/>
      <c r="AI158" s="88"/>
      <c r="AJ158" s="88"/>
      <c r="AK158" s="88"/>
      <c r="AL158" s="88"/>
      <c r="AM158" s="88"/>
      <c r="AN158" s="88"/>
      <c r="AO158" s="88"/>
      <c r="AP158" s="88"/>
      <c r="AQ158" s="88"/>
      <c r="AR158" s="88"/>
      <c r="AS158" s="88"/>
    </row>
    <row r="159" spans="1:45" x14ac:dyDescent="0.45">
      <c r="A159" s="88"/>
      <c r="B159" s="88"/>
      <c r="C159" s="88"/>
      <c r="D159" s="88"/>
      <c r="E159" s="88"/>
      <c r="F159" s="88"/>
      <c r="G159" s="88"/>
      <c r="H159" s="88"/>
      <c r="I159" s="99"/>
      <c r="J159" s="88"/>
      <c r="K159" s="88"/>
      <c r="L159" s="88"/>
      <c r="M159" s="88"/>
      <c r="AI159" s="88"/>
      <c r="AJ159" s="88"/>
      <c r="AK159" s="88"/>
      <c r="AL159" s="88"/>
      <c r="AM159" s="88"/>
      <c r="AN159" s="88"/>
      <c r="AO159" s="88"/>
      <c r="AP159" s="88"/>
      <c r="AQ159" s="88"/>
      <c r="AR159" s="88"/>
      <c r="AS159" s="88"/>
    </row>
    <row r="160" spans="1:45" x14ac:dyDescent="0.45">
      <c r="A160" s="88"/>
      <c r="B160" s="88"/>
      <c r="C160" s="88"/>
      <c r="D160" s="88"/>
      <c r="E160" s="88"/>
      <c r="F160" s="88"/>
      <c r="G160" s="88"/>
      <c r="H160" s="88"/>
      <c r="I160" s="99"/>
      <c r="J160" s="88"/>
      <c r="K160" s="88"/>
      <c r="L160" s="88"/>
      <c r="M160" s="88"/>
      <c r="AI160" s="88"/>
      <c r="AJ160" s="88"/>
      <c r="AK160" s="88"/>
      <c r="AL160" s="88"/>
      <c r="AM160" s="88"/>
      <c r="AN160" s="88"/>
      <c r="AO160" s="88"/>
      <c r="AP160" s="88"/>
      <c r="AQ160" s="88"/>
      <c r="AR160" s="88"/>
      <c r="AS160" s="88"/>
    </row>
    <row r="161" spans="1:45" x14ac:dyDescent="0.45">
      <c r="A161" s="88"/>
      <c r="B161" s="88"/>
      <c r="C161" s="88"/>
      <c r="D161" s="88"/>
      <c r="E161" s="88"/>
      <c r="F161" s="88"/>
      <c r="G161" s="88"/>
      <c r="H161" s="88"/>
      <c r="I161" s="99"/>
      <c r="J161" s="88"/>
      <c r="K161" s="88"/>
      <c r="L161" s="88"/>
      <c r="M161" s="88"/>
      <c r="AI161" s="88"/>
      <c r="AJ161" s="88"/>
      <c r="AK161" s="88"/>
      <c r="AL161" s="88"/>
      <c r="AM161" s="88"/>
      <c r="AN161" s="88"/>
      <c r="AO161" s="88"/>
      <c r="AP161" s="88"/>
      <c r="AQ161" s="88"/>
      <c r="AR161" s="88"/>
      <c r="AS161" s="88"/>
    </row>
    <row r="162" spans="1:45" x14ac:dyDescent="0.45">
      <c r="A162" s="88"/>
      <c r="B162" s="88"/>
      <c r="C162" s="88"/>
      <c r="D162" s="88"/>
      <c r="E162" s="88"/>
      <c r="F162" s="88"/>
      <c r="G162" s="88"/>
      <c r="H162" s="88"/>
      <c r="I162" s="99"/>
      <c r="J162" s="88"/>
      <c r="K162" s="88"/>
      <c r="L162" s="88"/>
      <c r="M162" s="88"/>
      <c r="AI162" s="88"/>
      <c r="AJ162" s="88"/>
      <c r="AK162" s="88"/>
      <c r="AL162" s="88"/>
      <c r="AM162" s="88"/>
      <c r="AN162" s="88"/>
      <c r="AO162" s="88"/>
      <c r="AP162" s="88"/>
      <c r="AQ162" s="88"/>
      <c r="AR162" s="88"/>
      <c r="AS162" s="88"/>
    </row>
    <row r="163" spans="1:45" x14ac:dyDescent="0.45">
      <c r="A163" s="88"/>
      <c r="B163" s="88"/>
      <c r="C163" s="88"/>
      <c r="D163" s="88"/>
      <c r="E163" s="88"/>
      <c r="F163" s="88"/>
      <c r="G163" s="88"/>
      <c r="H163" s="88"/>
      <c r="I163" s="99"/>
      <c r="J163" s="88"/>
      <c r="K163" s="88"/>
      <c r="L163" s="88"/>
      <c r="M163" s="88"/>
      <c r="AI163" s="88"/>
      <c r="AJ163" s="88"/>
      <c r="AK163" s="88"/>
      <c r="AL163" s="88"/>
      <c r="AM163" s="88"/>
      <c r="AN163" s="88"/>
      <c r="AO163" s="88"/>
      <c r="AP163" s="88"/>
      <c r="AQ163" s="88"/>
      <c r="AR163" s="88"/>
      <c r="AS163" s="88"/>
    </row>
    <row r="164" spans="1:45" x14ac:dyDescent="0.45">
      <c r="A164" s="88"/>
      <c r="B164" s="88"/>
      <c r="C164" s="88"/>
      <c r="D164" s="88"/>
      <c r="E164" s="88"/>
      <c r="F164" s="88"/>
      <c r="G164" s="88"/>
      <c r="H164" s="88"/>
      <c r="I164" s="99"/>
      <c r="J164" s="88"/>
      <c r="K164" s="88"/>
      <c r="L164" s="88"/>
      <c r="M164" s="88"/>
      <c r="AI164" s="88"/>
      <c r="AJ164" s="88"/>
      <c r="AK164" s="88"/>
      <c r="AL164" s="88"/>
      <c r="AM164" s="88"/>
      <c r="AN164" s="88"/>
      <c r="AO164" s="88"/>
      <c r="AP164" s="88"/>
      <c r="AQ164" s="88"/>
      <c r="AR164" s="88"/>
      <c r="AS164" s="88"/>
    </row>
    <row r="165" spans="1:45" x14ac:dyDescent="0.45">
      <c r="A165" s="88"/>
      <c r="B165" s="88"/>
      <c r="C165" s="88"/>
      <c r="D165" s="88"/>
      <c r="E165" s="88"/>
      <c r="F165" s="88"/>
      <c r="G165" s="88"/>
      <c r="H165" s="88"/>
      <c r="I165" s="99"/>
      <c r="J165" s="88"/>
      <c r="K165" s="88"/>
      <c r="L165" s="88"/>
      <c r="M165" s="88"/>
      <c r="AI165" s="88"/>
      <c r="AJ165" s="88"/>
      <c r="AK165" s="88"/>
      <c r="AL165" s="88"/>
      <c r="AM165" s="88"/>
      <c r="AN165" s="88"/>
      <c r="AO165" s="88"/>
      <c r="AP165" s="88"/>
      <c r="AQ165" s="88"/>
      <c r="AR165" s="88"/>
      <c r="AS165" s="88"/>
    </row>
    <row r="166" spans="1:45" x14ac:dyDescent="0.45">
      <c r="A166" s="88"/>
      <c r="B166" s="88"/>
      <c r="C166" s="88"/>
      <c r="D166" s="88"/>
      <c r="E166" s="88"/>
      <c r="F166" s="88"/>
      <c r="G166" s="88"/>
      <c r="H166" s="88"/>
      <c r="I166" s="99"/>
      <c r="J166" s="88"/>
      <c r="K166" s="88"/>
      <c r="L166" s="88"/>
      <c r="M166" s="88"/>
      <c r="AI166" s="88"/>
      <c r="AJ166" s="88"/>
      <c r="AK166" s="88"/>
      <c r="AL166" s="88"/>
      <c r="AM166" s="88"/>
      <c r="AN166" s="88"/>
      <c r="AO166" s="88"/>
      <c r="AP166" s="88"/>
      <c r="AQ166" s="88"/>
      <c r="AR166" s="88"/>
      <c r="AS166" s="88"/>
    </row>
    <row r="167" spans="1:45" x14ac:dyDescent="0.45">
      <c r="A167" s="88"/>
      <c r="B167" s="88"/>
      <c r="C167" s="88"/>
      <c r="D167" s="88"/>
      <c r="E167" s="88"/>
      <c r="F167" s="88"/>
      <c r="G167" s="88"/>
      <c r="H167" s="88"/>
      <c r="I167" s="99"/>
      <c r="J167" s="88"/>
      <c r="K167" s="88"/>
      <c r="L167" s="88"/>
      <c r="M167" s="88"/>
      <c r="AI167" s="88"/>
      <c r="AJ167" s="88"/>
      <c r="AK167" s="88"/>
      <c r="AL167" s="88"/>
      <c r="AM167" s="88"/>
      <c r="AN167" s="88"/>
      <c r="AO167" s="88"/>
      <c r="AP167" s="88"/>
      <c r="AQ167" s="88"/>
      <c r="AR167" s="88"/>
      <c r="AS167" s="88"/>
    </row>
    <row r="168" spans="1:45" x14ac:dyDescent="0.45">
      <c r="A168" s="88"/>
      <c r="B168" s="88"/>
      <c r="C168" s="88"/>
      <c r="D168" s="88"/>
      <c r="E168" s="88"/>
      <c r="F168" s="88"/>
      <c r="G168" s="88"/>
      <c r="H168" s="88"/>
      <c r="I168" s="99"/>
      <c r="J168" s="88"/>
      <c r="K168" s="88"/>
      <c r="L168" s="88"/>
      <c r="M168" s="88"/>
      <c r="AI168" s="88"/>
      <c r="AJ168" s="88"/>
      <c r="AK168" s="88"/>
      <c r="AL168" s="88"/>
      <c r="AM168" s="88"/>
      <c r="AN168" s="88"/>
      <c r="AO168" s="88"/>
      <c r="AP168" s="88"/>
      <c r="AQ168" s="88"/>
      <c r="AR168" s="88"/>
      <c r="AS168" s="88"/>
    </row>
    <row r="169" spans="1:45" x14ac:dyDescent="0.45">
      <c r="A169" s="88"/>
      <c r="B169" s="88"/>
      <c r="C169" s="88"/>
      <c r="D169" s="88"/>
      <c r="E169" s="88"/>
      <c r="F169" s="88"/>
      <c r="G169" s="88"/>
      <c r="H169" s="88"/>
      <c r="I169" s="99"/>
      <c r="J169" s="88"/>
      <c r="K169" s="88"/>
      <c r="L169" s="88"/>
      <c r="M169" s="88"/>
      <c r="AI169" s="88"/>
      <c r="AJ169" s="88"/>
      <c r="AK169" s="88"/>
      <c r="AL169" s="88"/>
      <c r="AM169" s="88"/>
      <c r="AN169" s="88"/>
      <c r="AO169" s="88"/>
      <c r="AP169" s="88"/>
      <c r="AQ169" s="88"/>
      <c r="AR169" s="88"/>
      <c r="AS169" s="88"/>
    </row>
    <row r="170" spans="1:45" x14ac:dyDescent="0.45">
      <c r="A170" s="88"/>
      <c r="B170" s="88"/>
      <c r="C170" s="88"/>
      <c r="D170" s="88"/>
      <c r="E170" s="88"/>
      <c r="F170" s="88"/>
      <c r="G170" s="88"/>
      <c r="H170" s="88"/>
      <c r="I170" s="99"/>
      <c r="J170" s="88"/>
      <c r="K170" s="88"/>
      <c r="L170" s="88"/>
      <c r="M170" s="88"/>
      <c r="AI170" s="88"/>
      <c r="AJ170" s="88"/>
      <c r="AK170" s="88"/>
      <c r="AL170" s="88"/>
      <c r="AM170" s="88"/>
      <c r="AN170" s="88"/>
      <c r="AO170" s="88"/>
      <c r="AP170" s="88"/>
      <c r="AQ170" s="88"/>
      <c r="AR170" s="88"/>
      <c r="AS170" s="88"/>
    </row>
    <row r="171" spans="1:45" x14ac:dyDescent="0.45">
      <c r="A171" s="88"/>
      <c r="B171" s="88"/>
      <c r="C171" s="88"/>
      <c r="D171" s="88"/>
      <c r="E171" s="88"/>
      <c r="F171" s="88"/>
      <c r="G171" s="88"/>
      <c r="H171" s="88"/>
      <c r="I171" s="99"/>
      <c r="J171" s="88"/>
      <c r="K171" s="88"/>
      <c r="L171" s="88"/>
      <c r="M171" s="88"/>
      <c r="AI171" s="88"/>
      <c r="AJ171" s="88"/>
      <c r="AK171" s="88"/>
      <c r="AL171" s="88"/>
      <c r="AM171" s="88"/>
      <c r="AN171" s="88"/>
      <c r="AO171" s="88"/>
      <c r="AP171" s="88"/>
      <c r="AQ171" s="88"/>
      <c r="AR171" s="88"/>
      <c r="AS171" s="88"/>
    </row>
    <row r="172" spans="1:45" x14ac:dyDescent="0.45">
      <c r="A172" s="88"/>
      <c r="B172" s="88"/>
      <c r="C172" s="88"/>
      <c r="D172" s="88"/>
      <c r="E172" s="88"/>
      <c r="F172" s="88"/>
      <c r="G172" s="88"/>
      <c r="H172" s="88"/>
      <c r="I172" s="99"/>
      <c r="J172" s="88"/>
      <c r="K172" s="88"/>
      <c r="L172" s="88"/>
      <c r="M172" s="88"/>
      <c r="AI172" s="88"/>
      <c r="AJ172" s="88"/>
      <c r="AK172" s="88"/>
      <c r="AL172" s="88"/>
      <c r="AM172" s="88"/>
      <c r="AN172" s="88"/>
      <c r="AO172" s="88"/>
      <c r="AP172" s="88"/>
      <c r="AQ172" s="88"/>
      <c r="AR172" s="88"/>
      <c r="AS172" s="88"/>
    </row>
    <row r="173" spans="1:45" x14ac:dyDescent="0.45">
      <c r="A173" s="88"/>
      <c r="B173" s="88"/>
      <c r="C173" s="88"/>
      <c r="D173" s="88"/>
      <c r="E173" s="88"/>
      <c r="F173" s="88"/>
      <c r="G173" s="88"/>
      <c r="H173" s="88"/>
      <c r="I173" s="99"/>
      <c r="J173" s="88"/>
      <c r="K173" s="88"/>
      <c r="L173" s="88"/>
      <c r="M173" s="88"/>
      <c r="AI173" s="88"/>
      <c r="AJ173" s="88"/>
      <c r="AK173" s="88"/>
      <c r="AL173" s="88"/>
      <c r="AM173" s="88"/>
      <c r="AN173" s="88"/>
      <c r="AO173" s="88"/>
      <c r="AP173" s="88"/>
      <c r="AQ173" s="88"/>
      <c r="AR173" s="88"/>
      <c r="AS173" s="88"/>
    </row>
    <row r="174" spans="1:45" x14ac:dyDescent="0.45">
      <c r="A174" s="88"/>
      <c r="F174" s="88"/>
      <c r="G174" s="88"/>
      <c r="H174" s="88"/>
      <c r="I174" s="99"/>
      <c r="J174" s="88"/>
      <c r="K174" s="88"/>
      <c r="L174" s="88"/>
      <c r="M174" s="88"/>
      <c r="AI174" s="88"/>
      <c r="AJ174" s="88"/>
      <c r="AK174" s="88"/>
      <c r="AL174" s="88"/>
      <c r="AM174" s="88"/>
      <c r="AN174" s="88"/>
      <c r="AO174" s="88"/>
      <c r="AP174" s="88"/>
      <c r="AQ174" s="88"/>
      <c r="AR174" s="88"/>
      <c r="AS174" s="88"/>
    </row>
    <row r="175" spans="1:45" x14ac:dyDescent="0.45">
      <c r="H175" s="88"/>
      <c r="I175" s="99"/>
      <c r="J175" s="88"/>
      <c r="K175" s="88"/>
    </row>
    <row r="176" spans="1:45" x14ac:dyDescent="0.45">
      <c r="H176" s="88"/>
      <c r="I176" s="99"/>
      <c r="J176" s="88"/>
      <c r="K176" s="88"/>
    </row>
  </sheetData>
  <sheetProtection algorithmName="SHA-512" hashValue="xYQ/M/aS0CgVLya8EYH1UPNQCIwF2KRVQzxLCIFdg+pU8a3y6ozKT4Pk4cjjOZkT2DKxsUh6ky9El5hBQaCJhQ==" saltValue="XSrZNrj2t7o/xgbQ+W/owg==" spinCount="100000" sheet="1" selectLockedCells="1"/>
  <protectedRanges>
    <protectedRange algorithmName="SHA-512" hashValue="TNo7M88Y2H4UlehaHAyM38f5myCuwi2BDcEMxE03qa394jyYrIkONHteewi/2lxvclOIKX7nrpI14v45lLkKKg==" saltValue="zaeTOJyYkLaN55ePrL0wow==" spinCount="100000" sqref="C11 C14:D19 I25:I28 I14:I18" name="Edits"/>
  </protectedRanges>
  <mergeCells count="30">
    <mergeCell ref="A1:K2"/>
    <mergeCell ref="C25:D25"/>
    <mergeCell ref="B9:D9"/>
    <mergeCell ref="H39:K39"/>
    <mergeCell ref="I42:K42"/>
    <mergeCell ref="H10:K10"/>
    <mergeCell ref="C17:D17"/>
    <mergeCell ref="C18:D18"/>
    <mergeCell ref="C19:D19"/>
    <mergeCell ref="B3:K8"/>
    <mergeCell ref="H9:K9"/>
    <mergeCell ref="I20:K20"/>
    <mergeCell ref="C12:D12"/>
    <mergeCell ref="C13:D13"/>
    <mergeCell ref="C14:D14"/>
    <mergeCell ref="C15:D15"/>
    <mergeCell ref="C16:D16"/>
    <mergeCell ref="H46:K46"/>
    <mergeCell ref="H43:K43"/>
    <mergeCell ref="C21:D21"/>
    <mergeCell ref="C22:D22"/>
    <mergeCell ref="C23:D23"/>
    <mergeCell ref="C24:D24"/>
    <mergeCell ref="I34:K34"/>
    <mergeCell ref="A38:K38"/>
    <mergeCell ref="B39:E39"/>
    <mergeCell ref="H30:K30"/>
    <mergeCell ref="I32:K32"/>
    <mergeCell ref="I33:K33"/>
    <mergeCell ref="H22:K23"/>
  </mergeCells>
  <pageMargins left="0.7" right="0.7" top="0.75" bottom="0.75" header="0.3" footer="0.3"/>
  <pageSetup orientation="portrait" r:id="rId1"/>
  <colBreaks count="1" manualBreakCount="1">
    <brk id="6" max="1048575" man="1"/>
  </colBreaks>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43ba04b7-a742-4691-b569-1022787fdd07"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48aad867-bc50-4dd9-bf65-adf0a7249bb0" xsi:nil="true"/>
    <_ip_UnifiedCompliancePolicyProperties xmlns="http://schemas.microsoft.com/sharepoint/v3" xsi:nil="true"/>
    <CategoryDescription xmlns="http://schemas.microsoft.com/sharepoint.v3" xsi:nil="true"/>
    <_x0023_ xmlns="48aad867-bc50-4dd9-bf65-adf0a7249bb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09EF549EB930498893E99609DFAFEE" ma:contentTypeVersion="24" ma:contentTypeDescription="Create a new document." ma:contentTypeScope="" ma:versionID="3e81b474b71d6b5e37b4fe43d405edc4">
  <xsd:schema xmlns:xsd="http://www.w3.org/2001/XMLSchema" xmlns:xs="http://www.w3.org/2001/XMLSchema" xmlns:p="http://schemas.microsoft.com/office/2006/metadata/properties" xmlns:ns1="http://schemas.microsoft.com/sharepoint/v3" xmlns:ns2="http://schemas.microsoft.com/sharepoint.v3" xmlns:ns3="53be6f00-a95f-4b17-8a09-ddff224f7aa7" xmlns:ns4="48aad867-bc50-4dd9-bf65-adf0a7249bb0" targetNamespace="http://schemas.microsoft.com/office/2006/metadata/properties" ma:root="true" ma:fieldsID="41f907168490e6c30fe9c3758e2e9fe5" ns1:_="" ns2:_="" ns3:_="" ns4:_="">
    <xsd:import namespace="http://schemas.microsoft.com/sharepoint/v3"/>
    <xsd:import namespace="http://schemas.microsoft.com/sharepoint.v3"/>
    <xsd:import namespace="53be6f00-a95f-4b17-8a09-ddff224f7aa7"/>
    <xsd:import namespace="48aad867-bc50-4dd9-bf65-adf0a7249bb0"/>
    <xsd:element name="properties">
      <xsd:complexType>
        <xsd:sequence>
          <xsd:element name="documentManagement">
            <xsd:complexType>
              <xsd:all>
                <xsd:element ref="ns2:CategoryDescription" minOccurs="0"/>
                <xsd:element ref="ns1:_ip_UnifiedCompliancePolicyProperties" minOccurs="0"/>
                <xsd:element ref="ns3:SharedWithUsers" minOccurs="0"/>
                <xsd:element ref="ns3:SharedWithDetails" minOccurs="0"/>
                <xsd:element ref="ns4:MediaServiceMetadata" minOccurs="0"/>
                <xsd:element ref="ns4:MediaServiceFastMetadata" minOccurs="0"/>
                <xsd:element ref="ns1:_ip_UnifiedCompliancePolicyUIAction"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_x0023_" minOccurs="0"/>
                <xsd:element ref="ns4:Status"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 nillable="true" ma:displayName="Unified Compliance Policy Properties" ma:description="" ma:hidden="true" ma:internalName="_ip_UnifiedCompliancePolicyProperties">
      <xsd:simpleType>
        <xsd:restriction base="dms:Note"/>
      </xsd:simpleType>
    </xsd:element>
    <xsd:element name="_ip_UnifiedCompliancePolicyUIAction" ma:index="10"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nillable="true" ma:displayName="Description" ma:internalName="Category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be6f00-a95f-4b17-8a09-ddff224f7aa7" elementFormDefault="qualified">
    <xsd:import namespace="http://schemas.microsoft.com/office/2006/documentManagement/types"/>
    <xsd:import namespace="http://schemas.microsoft.com/office/infopath/2007/PartnerControls"/>
    <xsd:element name="SharedWithUsers" ma:index="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aad867-bc50-4dd9-bf65-adf0a7249b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Location" ma:index="13"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_x0023_" ma:index="21" nillable="true" ma:displayName="#" ma:format="Dropdown" ma:internalName="_x0023_" ma:percentage="FALSE">
      <xsd:simpleType>
        <xsd:restriction base="dms:Number"/>
      </xsd:simpleType>
    </xsd:element>
    <xsd:element name="Status" ma:index="22" nillable="true" ma:displayName="Status" ma:format="Dropdown" ma:internalName="Status">
      <xsd:simpleType>
        <xsd:union memberTypes="dms:Text">
          <xsd:simpleType>
            <xsd:restriction base="dms:Choice">
              <xsd:enumeration value="Keep"/>
              <xsd:enumeration value="New"/>
              <xsd:enumeration value="Pending"/>
              <xsd:enumeration value="Delete"/>
            </xsd:restriction>
          </xsd:simpleType>
        </xsd:un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EA273-511E-40E5-B61D-5E31B55094E9}">
  <ds:schemaRefs>
    <ds:schemaRef ds:uri="Microsoft.SharePoint.Taxonomy.ContentTypeSync"/>
  </ds:schemaRefs>
</ds:datastoreItem>
</file>

<file path=customXml/itemProps2.xml><?xml version="1.0" encoding="utf-8"?>
<ds:datastoreItem xmlns:ds="http://schemas.openxmlformats.org/officeDocument/2006/customXml" ds:itemID="{A889FB0B-281D-4C1E-AAE9-2EE8FB779AFB}">
  <ds:schemaRefs>
    <ds:schemaRef ds:uri="http://schemas.microsoft.com/sharepoint/v3/contenttype/forms"/>
  </ds:schemaRefs>
</ds:datastoreItem>
</file>

<file path=customXml/itemProps3.xml><?xml version="1.0" encoding="utf-8"?>
<ds:datastoreItem xmlns:ds="http://schemas.openxmlformats.org/officeDocument/2006/customXml" ds:itemID="{FF35918B-C00F-4351-B7CA-ECE1D70201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8aad867-bc50-4dd9-bf65-adf0a7249bb0"/>
    <ds:schemaRef ds:uri="53be6f00-a95f-4b17-8a09-ddff224f7aa7"/>
    <ds:schemaRef ds:uri="http://schemas.microsoft.com/sharepoint/v3"/>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282821CB-DC73-461D-B192-7ED9A9E15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53be6f00-a95f-4b17-8a09-ddff224f7aa7"/>
    <ds:schemaRef ds:uri="48aad867-bc50-4dd9-bf65-adf0a7249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Sheet</vt:lpstr>
      <vt:lpstr>PIZZA COST ANALYSIS</vt:lpstr>
    </vt:vector>
  </TitlesOfParts>
  <Manager/>
  <Company>General Mills,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Mingee</dc:creator>
  <cp:keywords/>
  <dc:description/>
  <cp:lastModifiedBy>Kassia Kubicki - Robert Half</cp:lastModifiedBy>
  <cp:revision/>
  <dcterms:created xsi:type="dcterms:W3CDTF">2012-11-06T21:26:26Z</dcterms:created>
  <dcterms:modified xsi:type="dcterms:W3CDTF">2022-02-02T21:39:41Z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TOOL - GMI OPERATOR PIZZA COST ANALYSIS.xlsx</vt:lpwstr>
  </property>
  <property fmtid="{D5CDD505-2E9C-101B-9397-08002B2CF9AE}" pid="3" name="ContentTypeId">
    <vt:lpwstr>0x010100EC09EF549EB930498893E99609DFAFEE</vt:lpwstr>
  </property>
  <property fmtid="{D5CDD505-2E9C-101B-9397-08002B2CF9AE}" pid="4" name="CustomUiType">
    <vt:lpwstr>2</vt:lpwstr>
  </property>
</Properties>
</file>